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60" yWindow="45" windowWidth="10920" windowHeight="8835" activeTab="0"/>
  </bookViews>
  <sheets>
    <sheet name="Tabelle1" sheetId="1" r:id="rId1"/>
    <sheet name="Tabelle2" sheetId="2" r:id="rId2"/>
    <sheet name="Tabelle3" sheetId="3" r:id="rId3"/>
  </sheets>
  <definedNames>
    <definedName name="_xlnm.Print_Titles" localSheetId="0">'Tabelle1'!$1:$5</definedName>
  </definedNames>
  <calcPr fullCalcOnLoad="1"/>
</workbook>
</file>

<file path=xl/sharedStrings.xml><?xml version="1.0" encoding="utf-8"?>
<sst xmlns="http://schemas.openxmlformats.org/spreadsheetml/2006/main" count="455" uniqueCount="306">
  <si>
    <t>Name</t>
  </si>
  <si>
    <t>Vorname</t>
  </si>
  <si>
    <t>Ort</t>
  </si>
  <si>
    <t>Nation</t>
  </si>
  <si>
    <t>Nummer</t>
  </si>
  <si>
    <t>Marathon</t>
  </si>
  <si>
    <t>Ultras</t>
  </si>
  <si>
    <t>Summe</t>
  </si>
  <si>
    <t>Bem.</t>
  </si>
  <si>
    <t>Platz</t>
  </si>
  <si>
    <t>Stand</t>
  </si>
  <si>
    <t>Kiel</t>
  </si>
  <si>
    <t>GER</t>
  </si>
  <si>
    <t>Eichner</t>
  </si>
  <si>
    <t>Sigrid</t>
  </si>
  <si>
    <t>Berlin</t>
  </si>
  <si>
    <t>Wieneke</t>
  </si>
  <si>
    <t>Peter</t>
  </si>
  <si>
    <t>Hamfelde</t>
  </si>
  <si>
    <t>Hamburg</t>
  </si>
  <si>
    <t>Christian</t>
  </si>
  <si>
    <t>Meyer</t>
  </si>
  <si>
    <t>Hans-Joachim</t>
  </si>
  <si>
    <t>Neumann</t>
  </si>
  <si>
    <t xml:space="preserve">Klaus </t>
  </si>
  <si>
    <t>Stuttgart</t>
  </si>
  <si>
    <t>Berka</t>
  </si>
  <si>
    <t>Eberle</t>
  </si>
  <si>
    <t>Seevetal</t>
  </si>
  <si>
    <t>Gargano</t>
  </si>
  <si>
    <t>Angela</t>
  </si>
  <si>
    <t>Barletta</t>
  </si>
  <si>
    <t>ITA</t>
  </si>
  <si>
    <t>Rizzitelli</t>
  </si>
  <si>
    <t>Michele</t>
  </si>
  <si>
    <t>Basel</t>
  </si>
  <si>
    <t>Daniel</t>
  </si>
  <si>
    <t>Weinheim</t>
  </si>
  <si>
    <t>Frank</t>
  </si>
  <si>
    <t>Helmut</t>
  </si>
  <si>
    <t>Radzuweit</t>
  </si>
  <si>
    <t>Thomas</t>
  </si>
  <si>
    <t>NED</t>
  </si>
  <si>
    <t>Steuck</t>
  </si>
  <si>
    <t>Ekkehard</t>
  </si>
  <si>
    <t>Taubenheim</t>
  </si>
  <si>
    <t>Oldenburg</t>
  </si>
  <si>
    <t>Sagasser</t>
  </si>
  <si>
    <t>Mario</t>
  </si>
  <si>
    <t>Henstedt-Ullzburg</t>
  </si>
  <si>
    <t>Henke</t>
  </si>
  <si>
    <t>Dr. Volkmar</t>
  </si>
  <si>
    <t>Rheine</t>
  </si>
  <si>
    <t>Kaltenkirchen</t>
  </si>
  <si>
    <t>Papcke</t>
  </si>
  <si>
    <t>Gerd</t>
  </si>
  <si>
    <t>Christoph</t>
  </si>
  <si>
    <t>Biallas</t>
  </si>
  <si>
    <t>Jürgen</t>
  </si>
  <si>
    <t>Iserlohn</t>
  </si>
  <si>
    <t>Franck</t>
  </si>
  <si>
    <t>Arne</t>
  </si>
  <si>
    <t>Petersen</t>
  </si>
  <si>
    <t>Harald</t>
  </si>
  <si>
    <t>Klausdorf</t>
  </si>
  <si>
    <t>Michael</t>
  </si>
  <si>
    <t>Behrmann</t>
  </si>
  <si>
    <t>Heinz</t>
  </si>
  <si>
    <t>Hannover</t>
  </si>
  <si>
    <t>Joachim</t>
  </si>
  <si>
    <t>Baumgarten</t>
  </si>
  <si>
    <t>Karl-Wolfgang</t>
  </si>
  <si>
    <t>Weyhe</t>
  </si>
  <si>
    <t>Kassel</t>
  </si>
  <si>
    <t>Iffert</t>
  </si>
  <si>
    <t>Friedrich</t>
  </si>
  <si>
    <t>Kunze</t>
  </si>
  <si>
    <t>Christel</t>
  </si>
  <si>
    <t>Gifhorn</t>
  </si>
  <si>
    <t>Dieter</t>
  </si>
  <si>
    <t>Lothar</t>
  </si>
  <si>
    <t>Merker</t>
  </si>
  <si>
    <t>Wolfgang</t>
  </si>
  <si>
    <t>Doris</t>
  </si>
  <si>
    <t>Weber</t>
  </si>
  <si>
    <t>Neuwied</t>
  </si>
  <si>
    <t>Schäfers</t>
  </si>
  <si>
    <t>Gotfried</t>
  </si>
  <si>
    <t>Slaaf</t>
  </si>
  <si>
    <t>Sjoerd</t>
  </si>
  <si>
    <t>Groningen</t>
  </si>
  <si>
    <t>Gunla</t>
  </si>
  <si>
    <t>Tauber</t>
  </si>
  <si>
    <t>Zwickau</t>
  </si>
  <si>
    <t>Froonhoff</t>
  </si>
  <si>
    <t>Rob</t>
  </si>
  <si>
    <t>Amersfoort</t>
  </si>
  <si>
    <t>Torsten</t>
  </si>
  <si>
    <t>Hirschberger</t>
  </si>
  <si>
    <t>Klaus</t>
  </si>
  <si>
    <t>Neumeister</t>
  </si>
  <si>
    <t>Jörg</t>
  </si>
  <si>
    <t>Schlüter</t>
  </si>
  <si>
    <t>Gabriel</t>
  </si>
  <si>
    <t>Wiesbaden</t>
  </si>
  <si>
    <t>Esslingen</t>
  </si>
  <si>
    <t>Weitkämper</t>
  </si>
  <si>
    <t>Edewecht</t>
  </si>
  <si>
    <t>Werz</t>
  </si>
  <si>
    <t>Renate</t>
  </si>
  <si>
    <t>Offenburg</t>
  </si>
  <si>
    <t>A</t>
  </si>
  <si>
    <t>Ulmschneider</t>
  </si>
  <si>
    <t>Klaus-Peter</t>
  </si>
  <si>
    <t>Gerlach</t>
  </si>
  <si>
    <t>Bergkamen</t>
  </si>
  <si>
    <t>Ulrich</t>
  </si>
  <si>
    <t>Gladenbach</t>
  </si>
  <si>
    <t>Altenberge</t>
  </si>
  <si>
    <t>Simon</t>
  </si>
  <si>
    <t>Ralf</t>
  </si>
  <si>
    <t>Oberursel</t>
  </si>
  <si>
    <t>von Palombini</t>
  </si>
  <si>
    <t>Jobst</t>
  </si>
  <si>
    <t>Christine</t>
  </si>
  <si>
    <t>Kohl</t>
  </si>
  <si>
    <t>Drochtersen-Assel</t>
  </si>
  <si>
    <t>Köhn</t>
  </si>
  <si>
    <t>Erika</t>
  </si>
  <si>
    <t>Tangstedt</t>
  </si>
  <si>
    <t>Kellermann</t>
  </si>
  <si>
    <t>Bicher</t>
  </si>
  <si>
    <t>Stefan</t>
  </si>
  <si>
    <t>Pufahl</t>
  </si>
  <si>
    <t>Rainer</t>
  </si>
  <si>
    <t>Müssen</t>
  </si>
  <si>
    <t>M</t>
  </si>
  <si>
    <t>U</t>
  </si>
  <si>
    <t>Summe:</t>
  </si>
  <si>
    <t>M + U</t>
  </si>
  <si>
    <t>Rehers, Dr.</t>
  </si>
  <si>
    <t>Hans-Werner</t>
  </si>
  <si>
    <t>Osnabrück</t>
  </si>
  <si>
    <t>Bangert</t>
  </si>
  <si>
    <t>Bargfeld-Stegen</t>
  </si>
  <si>
    <t>Niehuß</t>
  </si>
  <si>
    <t>Kuhlmey Dr.</t>
  </si>
  <si>
    <t>Wenzel Dr.</t>
  </si>
  <si>
    <t>Ancora</t>
  </si>
  <si>
    <t>Vito Piero</t>
  </si>
  <si>
    <t>San Vito Normanni</t>
  </si>
  <si>
    <t>Mattejiet</t>
  </si>
  <si>
    <t>Carsten</t>
  </si>
  <si>
    <t>Lilienthal</t>
  </si>
  <si>
    <t>Pflügler</t>
  </si>
  <si>
    <t>Münster</t>
  </si>
  <si>
    <t>Schröder</t>
  </si>
  <si>
    <t>Wendefeuer</t>
  </si>
  <si>
    <t>Heiko</t>
  </si>
  <si>
    <t>Schönebeck</t>
  </si>
  <si>
    <t>Möhle</t>
  </si>
  <si>
    <t>Marion</t>
  </si>
  <si>
    <t>Darmstadt</t>
  </si>
  <si>
    <t>Kortyka</t>
  </si>
  <si>
    <t>Speyer</t>
  </si>
  <si>
    <t>Stampfer</t>
  </si>
  <si>
    <t>Hartmann</t>
  </si>
  <si>
    <t>Völs am Schlern</t>
  </si>
  <si>
    <t>Schmidt-Soltau</t>
  </si>
  <si>
    <t>Peer</t>
  </si>
  <si>
    <t>Mettmann</t>
  </si>
  <si>
    <t>Klatt</t>
  </si>
  <si>
    <t>Dirk</t>
  </si>
  <si>
    <t>Schmidtkonz</t>
  </si>
  <si>
    <t>Forchheim</t>
  </si>
  <si>
    <t>Anwärter</t>
  </si>
  <si>
    <t xml:space="preserve"> *</t>
  </si>
  <si>
    <t>[  ]</t>
  </si>
  <si>
    <t>ehemaliges 100mc-Mitglied. In Klammern alte Mitgliedsnummer.</t>
  </si>
  <si>
    <t>kein 100mc-Mitglied</t>
  </si>
  <si>
    <t>Bad Eilsen</t>
  </si>
  <si>
    <t>Heinz-Helmuth</t>
  </si>
  <si>
    <t>Rösner</t>
  </si>
  <si>
    <t>Karl-Ernst</t>
  </si>
  <si>
    <t>Haan</t>
  </si>
  <si>
    <t>Weidemann</t>
  </si>
  <si>
    <t>Friedhelm</t>
  </si>
  <si>
    <t>Sassenburg-Stüde</t>
  </si>
  <si>
    <t>Feldmann</t>
  </si>
  <si>
    <t>Hartmut</t>
  </si>
  <si>
    <t>Schwabe</t>
  </si>
  <si>
    <t>Nordstemmen</t>
  </si>
  <si>
    <t>Schwengler</t>
  </si>
  <si>
    <t>Franz</t>
  </si>
  <si>
    <t>Nürnberg</t>
  </si>
  <si>
    <t>Geistert</t>
  </si>
  <si>
    <t>Reinhard</t>
  </si>
  <si>
    <t>Norderstedt</t>
  </si>
  <si>
    <t>Larimo</t>
  </si>
  <si>
    <t>Tapani</t>
  </si>
  <si>
    <t>Seinäjoki</t>
  </si>
  <si>
    <t>FIN</t>
  </si>
  <si>
    <t>Ingolf</t>
  </si>
  <si>
    <t>Winkler</t>
  </si>
  <si>
    <t>Neuss</t>
  </si>
  <si>
    <t>Northeim</t>
  </si>
  <si>
    <t>Kiene</t>
  </si>
  <si>
    <t>Brämer</t>
  </si>
  <si>
    <t>Rita</t>
  </si>
  <si>
    <t>Itzehoe</t>
  </si>
  <si>
    <t>Wolf</t>
  </si>
  <si>
    <t>Gerhard</t>
  </si>
  <si>
    <t>Randt</t>
  </si>
  <si>
    <t>Mannheim</t>
  </si>
  <si>
    <t>Günter</t>
  </si>
  <si>
    <t>Makuszies</t>
  </si>
  <si>
    <t>Bodo</t>
  </si>
  <si>
    <t>Winsen / Luhe</t>
  </si>
  <si>
    <t>Barthelmann</t>
  </si>
  <si>
    <t>Koblenz</t>
  </si>
  <si>
    <t>Braun</t>
  </si>
  <si>
    <t>Bielefeld</t>
  </si>
  <si>
    <t>Kieselbach</t>
  </si>
  <si>
    <t>Buchholz</t>
  </si>
  <si>
    <t>Erdmann</t>
  </si>
  <si>
    <t>Claudia</t>
  </si>
  <si>
    <t>Vollmer</t>
  </si>
  <si>
    <t>Buxtehude</t>
  </si>
  <si>
    <t>Rolfes</t>
  </si>
  <si>
    <t>Maria</t>
  </si>
  <si>
    <t>Lohne</t>
  </si>
  <si>
    <t>Traeder</t>
  </si>
  <si>
    <t>Martin</t>
  </si>
  <si>
    <t>Preisler</t>
  </si>
  <si>
    <t>Horst</t>
  </si>
  <si>
    <t>E</t>
  </si>
  <si>
    <t>1)</t>
  </si>
  <si>
    <t>Es liegt ausschließlich die Anzahl der Läufe vor</t>
  </si>
  <si>
    <t>Sehnde</t>
  </si>
  <si>
    <t>Schüttorf</t>
  </si>
  <si>
    <t>René</t>
  </si>
  <si>
    <t>SUI</t>
  </si>
  <si>
    <t>Kotman</t>
  </si>
  <si>
    <t>Schmitz</t>
  </si>
  <si>
    <t>Siegfried</t>
  </si>
  <si>
    <t>Listen liegen vor, aber Mitglied erst ab nach dem 30.06.2011</t>
  </si>
  <si>
    <t>Gierse</t>
  </si>
  <si>
    <t>Gerold</t>
  </si>
  <si>
    <t>Wildeshausen</t>
  </si>
  <si>
    <t>Röpersdorf</t>
  </si>
  <si>
    <t>Rohde</t>
  </si>
  <si>
    <t>Jena</t>
  </si>
  <si>
    <t>Heyer</t>
  </si>
  <si>
    <t>Timmerman</t>
  </si>
  <si>
    <t>Herdecke</t>
  </si>
  <si>
    <t>Soff</t>
  </si>
  <si>
    <t>Andreas</t>
  </si>
  <si>
    <t>Keelan</t>
  </si>
  <si>
    <t>Bettina</t>
  </si>
  <si>
    <t>Reich</t>
  </si>
  <si>
    <t xml:space="preserve">                                                               Jahresstatistik  2011                                                         Köhn, 30.06.2011</t>
  </si>
  <si>
    <t>Eipper</t>
  </si>
  <si>
    <t>Götz W.</t>
  </si>
  <si>
    <t>Kaselow</t>
  </si>
  <si>
    <t>Eutin</t>
  </si>
  <si>
    <t>Christensen</t>
  </si>
  <si>
    <t>Claus</t>
  </si>
  <si>
    <t>Rudkobing</t>
  </si>
  <si>
    <t>DK</t>
  </si>
  <si>
    <t>Deisenhofen</t>
  </si>
  <si>
    <t>Unterwellenborn</t>
  </si>
  <si>
    <t>Scheer</t>
  </si>
  <si>
    <t>Oliver</t>
  </si>
  <si>
    <t>König</t>
  </si>
  <si>
    <t>Stade</t>
  </si>
  <si>
    <t>Turzynski</t>
  </si>
  <si>
    <t>Spieker</t>
  </si>
  <si>
    <t xml:space="preserve">Johann </t>
  </si>
  <si>
    <t>Laar</t>
  </si>
  <si>
    <t>Honing</t>
  </si>
  <si>
    <t>Gijs</t>
  </si>
  <si>
    <t xml:space="preserve">Blokker </t>
  </si>
  <si>
    <t>Richter</t>
  </si>
  <si>
    <t>Braunschweig</t>
  </si>
  <si>
    <t>Hertinger</t>
  </si>
  <si>
    <t>Bernhard</t>
  </si>
  <si>
    <t>Laudenbach</t>
  </si>
  <si>
    <t>Scheffer</t>
  </si>
  <si>
    <t>Ineke</t>
  </si>
  <si>
    <t>Leens</t>
  </si>
  <si>
    <t>NL</t>
  </si>
  <si>
    <t>Mintgen</t>
  </si>
  <si>
    <t>Dietmar</t>
  </si>
  <si>
    <t>Nickenich</t>
  </si>
  <si>
    <t>Halder</t>
  </si>
  <si>
    <t>Roland</t>
  </si>
  <si>
    <t>Köln</t>
  </si>
  <si>
    <t>Britz</t>
  </si>
  <si>
    <t>Werner</t>
  </si>
  <si>
    <t>Aurich</t>
  </si>
  <si>
    <t>Gormanns</t>
  </si>
  <si>
    <t>Kurt</t>
  </si>
  <si>
    <t>Bramsche</t>
  </si>
  <si>
    <t>Mütze</t>
  </si>
  <si>
    <t>Willem</t>
  </si>
  <si>
    <t>Heerlen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</si>
</sst>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;[Red]0"/>
    <numFmt numFmtId="165" formatCode="00000"/>
    <numFmt numFmtId="166" formatCode="dd/mm/yy"/>
    <numFmt numFmtId="167" formatCode="[$-407]dddd\,\ d\.\ mmmm\ yyyy"/>
  </numFmts>
  <fonts count="35">
    <font>
      <sz val="10"/>
      <name val="Arial"/>
      <family val="0"/>
    </font>
    <font>
      <b/>
      <u val="single"/>
      <sz val="8"/>
      <name val="Arial"/>
      <family val="2"/>
    </font>
    <font>
      <u val="single"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8"/>
      <color indexed="17"/>
      <name val="Arial"/>
      <family val="2"/>
    </font>
    <font>
      <sz val="8"/>
      <color indexed="36"/>
      <name val="Arial"/>
      <family val="2"/>
    </font>
    <font>
      <sz val="10"/>
      <color indexed="30"/>
      <name val="Arial"/>
      <family val="2"/>
    </font>
    <font>
      <sz val="10"/>
      <color indexed="17"/>
      <name val="Arial"/>
      <family val="2"/>
    </font>
    <font>
      <sz val="10"/>
      <color indexed="8"/>
      <name val="Arial"/>
      <family val="2"/>
    </font>
    <font>
      <sz val="8"/>
      <color indexed="30"/>
      <name val="Arial"/>
      <family val="2"/>
    </font>
    <font>
      <sz val="8"/>
      <color indexed="8"/>
      <name val="Arial"/>
      <family val="2"/>
    </font>
    <font>
      <sz val="10"/>
      <color indexed="36"/>
      <name val="Arial"/>
      <family val="2"/>
    </font>
    <font>
      <sz val="8"/>
      <color indexed="53"/>
      <name val="Arial"/>
      <family val="2"/>
    </font>
    <font>
      <sz val="11"/>
      <color indexed="8"/>
      <name val="NDRSans"/>
      <family val="2"/>
    </font>
    <font>
      <sz val="11"/>
      <color indexed="9"/>
      <name val="NDRSans"/>
      <family val="2"/>
    </font>
    <font>
      <b/>
      <sz val="11"/>
      <color indexed="63"/>
      <name val="NDRSans"/>
      <family val="2"/>
    </font>
    <font>
      <b/>
      <sz val="11"/>
      <color indexed="52"/>
      <name val="NDRSans"/>
      <family val="2"/>
    </font>
    <font>
      <sz val="11"/>
      <color indexed="62"/>
      <name val="NDRSans"/>
      <family val="2"/>
    </font>
    <font>
      <b/>
      <sz val="11"/>
      <color indexed="8"/>
      <name val="NDRSans"/>
      <family val="2"/>
    </font>
    <font>
      <i/>
      <sz val="11"/>
      <color indexed="23"/>
      <name val="NDRSans"/>
      <family val="2"/>
    </font>
    <font>
      <sz val="11"/>
      <color indexed="17"/>
      <name val="NDRSans"/>
      <family val="2"/>
    </font>
    <font>
      <sz val="11"/>
      <color indexed="60"/>
      <name val="NDRSans"/>
      <family val="2"/>
    </font>
    <font>
      <sz val="11"/>
      <color indexed="20"/>
      <name val="NDRSans"/>
      <family val="2"/>
    </font>
    <font>
      <b/>
      <sz val="18"/>
      <color indexed="56"/>
      <name val="Cambria"/>
      <family val="2"/>
    </font>
    <font>
      <b/>
      <sz val="15"/>
      <color indexed="56"/>
      <name val="NDRSans"/>
      <family val="2"/>
    </font>
    <font>
      <b/>
      <sz val="13"/>
      <color indexed="56"/>
      <name val="NDRSans"/>
      <family val="2"/>
    </font>
    <font>
      <b/>
      <sz val="11"/>
      <color indexed="56"/>
      <name val="NDRSans"/>
      <family val="2"/>
    </font>
    <font>
      <sz val="11"/>
      <color indexed="52"/>
      <name val="NDRSans"/>
      <family val="2"/>
    </font>
    <font>
      <sz val="11"/>
      <color indexed="10"/>
      <name val="NDRSans"/>
      <family val="2"/>
    </font>
    <font>
      <b/>
      <sz val="11"/>
      <color indexed="9"/>
      <name val="NDRSans"/>
      <family val="2"/>
    </font>
    <font>
      <b/>
      <sz val="8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1" applyNumberFormat="0" applyAlignment="0" applyProtection="0"/>
    <xf numFmtId="0" fontId="20" fillId="20" borderId="2" applyNumberFormat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7" borderId="2" applyNumberFormat="0" applyAlignment="0" applyProtection="0"/>
    <xf numFmtId="0" fontId="22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5" fillId="0" borderId="0" applyNumberFormat="0" applyFill="0" applyBorder="0" applyAlignment="0" applyProtection="0"/>
    <xf numFmtId="0" fontId="25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3" borderId="9" applyNumberFormat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Border="1" applyAlignment="1">
      <alignment shrinkToFit="1"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shrinkToFit="1"/>
    </xf>
    <xf numFmtId="14" fontId="3" fillId="0" borderId="0" xfId="0" applyNumberFormat="1" applyFont="1" applyBorder="1" applyAlignment="1">
      <alignment horizontal="center" shrinkToFit="1"/>
    </xf>
    <xf numFmtId="0" fontId="4" fillId="0" borderId="0" xfId="0" applyFont="1" applyBorder="1" applyAlignment="1">
      <alignment shrinkToFit="1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shrinkToFit="1"/>
    </xf>
    <xf numFmtId="0" fontId="3" fillId="0" borderId="0" xfId="0" applyFont="1" applyFill="1" applyBorder="1" applyAlignment="1">
      <alignment horizontal="center" shrinkToFit="1"/>
    </xf>
    <xf numFmtId="0" fontId="0" fillId="0" borderId="0" xfId="0" applyFont="1" applyAlignment="1">
      <alignment/>
    </xf>
    <xf numFmtId="14" fontId="4" fillId="0" borderId="0" xfId="0" applyNumberFormat="1" applyFont="1" applyFill="1" applyBorder="1" applyAlignment="1">
      <alignment horizontal="center" shrinkToFit="1"/>
    </xf>
    <xf numFmtId="0" fontId="4" fillId="20" borderId="0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 horizontal="left" shrinkToFit="1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 shrinkToFit="1"/>
    </xf>
    <xf numFmtId="0" fontId="0" fillId="0" borderId="0" xfId="0" applyFont="1" applyFill="1" applyBorder="1" applyAlignment="1">
      <alignment/>
    </xf>
    <xf numFmtId="164" fontId="3" fillId="0" borderId="0" xfId="0" applyNumberFormat="1" applyFont="1" applyFill="1" applyBorder="1" applyAlignment="1">
      <alignment horizontal="center" shrinkToFit="1"/>
    </xf>
    <xf numFmtId="0" fontId="4" fillId="0" borderId="0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9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0" fillId="0" borderId="0" xfId="0" applyFont="1" applyAlignment="1">
      <alignment/>
    </xf>
    <xf numFmtId="0" fontId="14" fillId="0" borderId="0" xfId="0" applyFont="1" applyAlignment="1">
      <alignment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0" fontId="8" fillId="0" borderId="0" xfId="0" applyFont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Fill="1" applyBorder="1" applyAlignment="1">
      <alignment shrinkToFit="1"/>
    </xf>
    <xf numFmtId="49" fontId="3" fillId="0" borderId="0" xfId="0" applyNumberFormat="1" applyFont="1" applyFill="1" applyBorder="1" applyAlignment="1">
      <alignment horizontal="center" shrinkToFit="1"/>
    </xf>
    <xf numFmtId="0" fontId="9" fillId="0" borderId="0" xfId="0" applyFont="1" applyAlignment="1">
      <alignment/>
    </xf>
    <xf numFmtId="0" fontId="15" fillId="0" borderId="0" xfId="0" applyFont="1" applyAlignment="1">
      <alignment/>
    </xf>
    <xf numFmtId="0" fontId="10" fillId="0" borderId="0" xfId="0" applyFont="1" applyBorder="1" applyAlignment="1">
      <alignment/>
    </xf>
    <xf numFmtId="0" fontId="1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Fill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0" xfId="0" applyFont="1" applyBorder="1" applyAlignment="1">
      <alignment/>
    </xf>
    <xf numFmtId="0" fontId="14" fillId="0" borderId="0" xfId="0" applyFont="1" applyFill="1" applyBorder="1" applyAlignment="1">
      <alignment shrinkToFit="1"/>
    </xf>
    <xf numFmtId="0" fontId="14" fillId="0" borderId="0" xfId="0" applyFont="1" applyFill="1" applyBorder="1" applyAlignment="1">
      <alignment horizontal="center" shrinkToFit="1"/>
    </xf>
    <xf numFmtId="0" fontId="14" fillId="0" borderId="0" xfId="0" applyFont="1" applyFill="1" applyBorder="1" applyAlignment="1">
      <alignment horizontal="center"/>
    </xf>
    <xf numFmtId="0" fontId="34" fillId="2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 shrinkToFit="1"/>
    </xf>
    <xf numFmtId="0" fontId="14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14" fontId="4" fillId="0" borderId="0" xfId="0" applyNumberFormat="1" applyFont="1" applyFill="1" applyBorder="1" applyAlignment="1">
      <alignment horizontal="center"/>
    </xf>
    <xf numFmtId="14" fontId="34" fillId="0" borderId="0" xfId="0" applyNumberFormat="1" applyFont="1" applyFill="1" applyBorder="1" applyAlignment="1">
      <alignment horizontal="center" shrinkToFit="1"/>
    </xf>
    <xf numFmtId="14" fontId="4" fillId="0" borderId="0" xfId="0" applyNumberFormat="1" applyFont="1" applyBorder="1" applyAlignment="1">
      <alignment horizontal="center" shrinkToFit="1"/>
    </xf>
    <xf numFmtId="0" fontId="3" fillId="24" borderId="0" xfId="0" applyFont="1" applyFill="1" applyBorder="1" applyAlignment="1">
      <alignment horizontal="center"/>
    </xf>
    <xf numFmtId="0" fontId="3" fillId="24" borderId="0" xfId="0" applyFont="1" applyFill="1" applyBorder="1" applyAlignment="1">
      <alignment shrinkToFit="1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/>
  </sheetPr>
  <dimension ref="A1:M118"/>
  <sheetViews>
    <sheetView showGridLines="0" tabSelected="1" zoomScalePageLayoutView="0" workbookViewId="0" topLeftCell="A1">
      <pane ySplit="1335" topLeftCell="BM1" activePane="bottomLeft" state="split"/>
      <selection pane="topLeft" activeCell="A113" sqref="A113"/>
      <selection pane="bottomLeft" activeCell="A1" sqref="A1"/>
    </sheetView>
  </sheetViews>
  <sheetFormatPr defaultColWidth="11.421875" defaultRowHeight="12.75"/>
  <cols>
    <col min="1" max="1" width="11.421875" style="2" customWidth="1"/>
    <col min="2" max="2" width="10.28125" style="2" customWidth="1"/>
    <col min="3" max="3" width="10.421875" style="2" customWidth="1"/>
    <col min="4" max="4" width="6.28125" style="20" customWidth="1"/>
    <col min="5" max="5" width="5.57421875" style="2" customWidth="1"/>
    <col min="6" max="6" width="3.8515625" style="6" customWidth="1"/>
    <col min="7" max="7" width="6.8515625" style="2" customWidth="1"/>
    <col min="8" max="8" width="5.57421875" style="2" customWidth="1"/>
    <col min="9" max="9" width="6.140625" style="26" customWidth="1"/>
    <col min="10" max="10" width="5.28125" style="2" customWidth="1"/>
    <col min="11" max="11" width="5.140625" style="2" customWidth="1"/>
    <col min="12" max="12" width="10.140625" style="2" customWidth="1"/>
    <col min="13" max="16384" width="11.421875" style="2" customWidth="1"/>
  </cols>
  <sheetData>
    <row r="1" spans="5:9" ht="12.75">
      <c r="E1" s="20"/>
      <c r="G1" s="20"/>
      <c r="H1" s="20"/>
      <c r="I1" s="21"/>
    </row>
    <row r="2" spans="1:12" ht="12.75">
      <c r="A2" s="66" t="s">
        <v>260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</row>
    <row r="3" spans="1:12" ht="12.75">
      <c r="A3" s="3"/>
      <c r="B3" s="4"/>
      <c r="C3" s="4"/>
      <c r="D3" s="4"/>
      <c r="E3" s="4"/>
      <c r="F3" s="4"/>
      <c r="G3" s="4"/>
      <c r="H3" s="4"/>
      <c r="I3" s="11"/>
      <c r="J3" s="4"/>
      <c r="K3" s="4"/>
      <c r="L3" s="4"/>
    </row>
    <row r="4" spans="1:12" ht="12.75">
      <c r="A4" s="5" t="s">
        <v>0</v>
      </c>
      <c r="B4" s="5" t="s">
        <v>1</v>
      </c>
      <c r="C4" s="1" t="s">
        <v>2</v>
      </c>
      <c r="D4" s="6" t="s">
        <v>3</v>
      </c>
      <c r="E4" s="6" t="s">
        <v>4</v>
      </c>
      <c r="F4" s="6" t="s">
        <v>111</v>
      </c>
      <c r="G4" s="6" t="s">
        <v>5</v>
      </c>
      <c r="H4" s="6" t="s">
        <v>6</v>
      </c>
      <c r="I4" s="17" t="s">
        <v>7</v>
      </c>
      <c r="J4" s="6" t="s">
        <v>8</v>
      </c>
      <c r="K4" s="6" t="s">
        <v>9</v>
      </c>
      <c r="L4" s="7" t="s">
        <v>10</v>
      </c>
    </row>
    <row r="5" spans="1:12" ht="12.75">
      <c r="A5" s="5"/>
      <c r="B5" s="5"/>
      <c r="C5" s="1"/>
      <c r="D5" s="6"/>
      <c r="E5" s="6"/>
      <c r="G5" s="6"/>
      <c r="H5" s="6"/>
      <c r="I5" s="10"/>
      <c r="J5" s="6"/>
      <c r="K5" s="6"/>
      <c r="L5" s="7"/>
    </row>
    <row r="6" spans="1:12" ht="12.75">
      <c r="A6" s="5" t="s">
        <v>156</v>
      </c>
      <c r="B6" s="22" t="s">
        <v>124</v>
      </c>
      <c r="C6" s="1" t="s">
        <v>19</v>
      </c>
      <c r="D6" s="6" t="s">
        <v>12</v>
      </c>
      <c r="E6" s="6">
        <v>257</v>
      </c>
      <c r="G6" s="6">
        <v>42</v>
      </c>
      <c r="H6" s="6">
        <v>8</v>
      </c>
      <c r="I6" s="17">
        <f>H6+G6</f>
        <v>50</v>
      </c>
      <c r="J6" s="7"/>
      <c r="K6" s="6">
        <v>1</v>
      </c>
      <c r="L6" s="63">
        <v>40724</v>
      </c>
    </row>
    <row r="7" spans="1:12" ht="12.75">
      <c r="A7" s="13" t="s">
        <v>300</v>
      </c>
      <c r="B7" s="13" t="s">
        <v>301</v>
      </c>
      <c r="C7" s="13" t="s">
        <v>302</v>
      </c>
      <c r="D7" s="14" t="s">
        <v>12</v>
      </c>
      <c r="E7" s="14">
        <v>270</v>
      </c>
      <c r="F7" s="26"/>
      <c r="G7" s="14">
        <v>37</v>
      </c>
      <c r="H7" s="14">
        <v>7</v>
      </c>
      <c r="I7" s="17">
        <f>G7+H7</f>
        <v>44</v>
      </c>
      <c r="J7" s="14"/>
      <c r="K7" s="10">
        <v>2</v>
      </c>
      <c r="L7" s="16">
        <v>40724</v>
      </c>
    </row>
    <row r="8" spans="1:13" s="33" customFormat="1" ht="12.75">
      <c r="A8" s="5" t="s">
        <v>16</v>
      </c>
      <c r="B8" s="5" t="s">
        <v>17</v>
      </c>
      <c r="C8" s="1" t="s">
        <v>18</v>
      </c>
      <c r="D8" s="6" t="s">
        <v>12</v>
      </c>
      <c r="E8" s="6">
        <v>42</v>
      </c>
      <c r="F8" s="6"/>
      <c r="G8" s="6">
        <v>33</v>
      </c>
      <c r="H8" s="6">
        <v>7</v>
      </c>
      <c r="I8" s="17">
        <f>H8+G8</f>
        <v>40</v>
      </c>
      <c r="J8" s="6"/>
      <c r="K8" s="6">
        <v>3</v>
      </c>
      <c r="L8" s="63">
        <v>40724</v>
      </c>
      <c r="M8" s="18"/>
    </row>
    <row r="9" spans="1:12" ht="12.75">
      <c r="A9" s="5" t="s">
        <v>112</v>
      </c>
      <c r="B9" s="5" t="s">
        <v>113</v>
      </c>
      <c r="C9" s="1" t="s">
        <v>105</v>
      </c>
      <c r="D9" s="6" t="s">
        <v>12</v>
      </c>
      <c r="E9" s="6">
        <v>202</v>
      </c>
      <c r="G9" s="6">
        <v>16</v>
      </c>
      <c r="H9" s="6">
        <v>20</v>
      </c>
      <c r="I9" s="17">
        <f>H9+G9</f>
        <v>36</v>
      </c>
      <c r="J9" s="6"/>
      <c r="K9" s="10">
        <v>4</v>
      </c>
      <c r="L9" s="63">
        <v>40724</v>
      </c>
    </row>
    <row r="10" spans="1:12" s="31" customFormat="1" ht="12.75">
      <c r="A10" s="53" t="s">
        <v>231</v>
      </c>
      <c r="B10" s="53" t="s">
        <v>232</v>
      </c>
      <c r="C10" s="53" t="s">
        <v>238</v>
      </c>
      <c r="D10" s="54" t="s">
        <v>12</v>
      </c>
      <c r="E10" s="54">
        <v>307</v>
      </c>
      <c r="F10" s="54"/>
      <c r="G10" s="55">
        <v>29</v>
      </c>
      <c r="H10" s="55">
        <v>7</v>
      </c>
      <c r="I10" s="56">
        <f>G10+H10</f>
        <v>36</v>
      </c>
      <c r="J10" s="55"/>
      <c r="K10" s="6">
        <v>4</v>
      </c>
      <c r="L10" s="62">
        <v>40724</v>
      </c>
    </row>
    <row r="11" spans="1:12" ht="12.75">
      <c r="A11" s="24" t="s">
        <v>303</v>
      </c>
      <c r="B11" s="24" t="s">
        <v>304</v>
      </c>
      <c r="C11" s="24" t="s">
        <v>305</v>
      </c>
      <c r="D11" s="10" t="s">
        <v>42</v>
      </c>
      <c r="E11" s="10">
        <v>254</v>
      </c>
      <c r="F11" s="14"/>
      <c r="G11" s="10">
        <v>11</v>
      </c>
      <c r="H11" s="10">
        <v>23</v>
      </c>
      <c r="I11" s="17">
        <f>G11+H11</f>
        <v>34</v>
      </c>
      <c r="J11" s="10"/>
      <c r="K11" s="10">
        <v>6</v>
      </c>
      <c r="L11" s="16">
        <v>40724</v>
      </c>
    </row>
    <row r="12" spans="1:12" ht="12.75">
      <c r="A12" s="13" t="s">
        <v>265</v>
      </c>
      <c r="B12" s="25" t="s">
        <v>266</v>
      </c>
      <c r="C12" s="13" t="s">
        <v>267</v>
      </c>
      <c r="D12" s="10" t="s">
        <v>268</v>
      </c>
      <c r="E12" s="14">
        <v>316</v>
      </c>
      <c r="F12" s="14"/>
      <c r="G12" s="10">
        <v>33</v>
      </c>
      <c r="H12" s="10">
        <v>0</v>
      </c>
      <c r="I12" s="17">
        <f>G12+H12</f>
        <v>33</v>
      </c>
      <c r="J12" s="10"/>
      <c r="K12" s="6">
        <v>7</v>
      </c>
      <c r="L12" s="16">
        <v>40724</v>
      </c>
    </row>
    <row r="13" spans="1:13" s="33" customFormat="1" ht="12.75">
      <c r="A13" s="5" t="s">
        <v>13</v>
      </c>
      <c r="B13" s="22" t="s">
        <v>14</v>
      </c>
      <c r="C13" s="1" t="s">
        <v>15</v>
      </c>
      <c r="D13" s="6" t="s">
        <v>12</v>
      </c>
      <c r="E13" s="6">
        <v>4</v>
      </c>
      <c r="F13" s="6"/>
      <c r="G13" s="6">
        <v>26</v>
      </c>
      <c r="H13" s="6">
        <v>6</v>
      </c>
      <c r="I13" s="17">
        <f>H13+G13</f>
        <v>32</v>
      </c>
      <c r="J13" s="6"/>
      <c r="K13" s="10">
        <v>8</v>
      </c>
      <c r="L13" s="63">
        <v>40724</v>
      </c>
      <c r="M13" s="18"/>
    </row>
    <row r="14" spans="1:12" ht="12.75">
      <c r="A14" s="5" t="s">
        <v>21</v>
      </c>
      <c r="B14" s="5" t="s">
        <v>22</v>
      </c>
      <c r="C14" s="1" t="s">
        <v>19</v>
      </c>
      <c r="D14" s="6" t="s">
        <v>12</v>
      </c>
      <c r="E14" s="6">
        <v>2</v>
      </c>
      <c r="G14" s="6">
        <v>27</v>
      </c>
      <c r="H14" s="6">
        <v>5</v>
      </c>
      <c r="I14" s="17">
        <f>H14+G14</f>
        <v>32</v>
      </c>
      <c r="J14" s="7"/>
      <c r="K14" s="6">
        <v>8</v>
      </c>
      <c r="L14" s="63">
        <v>40724</v>
      </c>
    </row>
    <row r="15" spans="1:12" ht="12.75">
      <c r="A15" s="5" t="s">
        <v>133</v>
      </c>
      <c r="B15" s="5" t="s">
        <v>134</v>
      </c>
      <c r="C15" s="13" t="s">
        <v>135</v>
      </c>
      <c r="D15" s="14" t="s">
        <v>12</v>
      </c>
      <c r="E15" s="10">
        <v>273</v>
      </c>
      <c r="G15" s="6">
        <v>31</v>
      </c>
      <c r="H15" s="6">
        <v>1</v>
      </c>
      <c r="I15" s="17">
        <f>H15+G15</f>
        <v>32</v>
      </c>
      <c r="J15" s="5"/>
      <c r="K15" s="10">
        <v>8</v>
      </c>
      <c r="L15" s="63">
        <v>40724</v>
      </c>
    </row>
    <row r="16" spans="1:12" ht="12.75">
      <c r="A16" s="13" t="s">
        <v>279</v>
      </c>
      <c r="B16" s="13" t="s">
        <v>280</v>
      </c>
      <c r="C16" s="13" t="s">
        <v>281</v>
      </c>
      <c r="D16" s="14" t="s">
        <v>42</v>
      </c>
      <c r="E16" s="14">
        <v>128</v>
      </c>
      <c r="F16" s="14"/>
      <c r="G16" s="10">
        <v>16</v>
      </c>
      <c r="H16" s="10">
        <v>14</v>
      </c>
      <c r="I16" s="17">
        <f>G16+H16</f>
        <v>30</v>
      </c>
      <c r="J16" s="10"/>
      <c r="K16" s="6">
        <v>11</v>
      </c>
      <c r="L16" s="16">
        <v>40724</v>
      </c>
    </row>
    <row r="17" spans="1:13" s="33" customFormat="1" ht="12.75">
      <c r="A17" s="53" t="s">
        <v>206</v>
      </c>
      <c r="B17" s="57" t="s">
        <v>65</v>
      </c>
      <c r="C17" s="53" t="s">
        <v>205</v>
      </c>
      <c r="D17" s="54" t="s">
        <v>12</v>
      </c>
      <c r="E17" s="54">
        <v>308</v>
      </c>
      <c r="F17" s="54" t="s">
        <v>111</v>
      </c>
      <c r="G17" s="55">
        <v>25</v>
      </c>
      <c r="H17" s="55">
        <v>5</v>
      </c>
      <c r="I17" s="56">
        <f>G17+H17</f>
        <v>30</v>
      </c>
      <c r="J17" s="55"/>
      <c r="K17" s="10">
        <v>11</v>
      </c>
      <c r="L17" s="62">
        <v>40724</v>
      </c>
      <c r="M17" s="42"/>
    </row>
    <row r="18" spans="1:12" ht="12.75">
      <c r="A18" s="5" t="s">
        <v>23</v>
      </c>
      <c r="B18" s="5" t="s">
        <v>24</v>
      </c>
      <c r="C18" s="1" t="s">
        <v>25</v>
      </c>
      <c r="D18" s="6" t="s">
        <v>12</v>
      </c>
      <c r="E18" s="6">
        <v>53</v>
      </c>
      <c r="G18" s="6">
        <v>10</v>
      </c>
      <c r="H18" s="6">
        <v>19</v>
      </c>
      <c r="I18" s="17">
        <f>H18+G18</f>
        <v>29</v>
      </c>
      <c r="J18" s="6"/>
      <c r="K18" s="6">
        <v>13</v>
      </c>
      <c r="L18" s="63">
        <v>40724</v>
      </c>
    </row>
    <row r="19" spans="1:12" s="43" customFormat="1" ht="11.25">
      <c r="A19" s="5" t="s">
        <v>106</v>
      </c>
      <c r="B19" s="5" t="s">
        <v>82</v>
      </c>
      <c r="C19" s="1" t="s">
        <v>107</v>
      </c>
      <c r="D19" s="6" t="s">
        <v>12</v>
      </c>
      <c r="E19" s="6">
        <v>211</v>
      </c>
      <c r="F19" s="6"/>
      <c r="G19" s="6">
        <v>26</v>
      </c>
      <c r="H19" s="6">
        <v>3</v>
      </c>
      <c r="I19" s="17">
        <f>H19+G19</f>
        <v>29</v>
      </c>
      <c r="J19" s="5"/>
      <c r="K19" s="10">
        <v>13</v>
      </c>
      <c r="L19" s="63">
        <v>40724</v>
      </c>
    </row>
    <row r="20" spans="1:13" s="49" customFormat="1" ht="12.75">
      <c r="A20" s="53" t="s">
        <v>207</v>
      </c>
      <c r="B20" s="57" t="s">
        <v>208</v>
      </c>
      <c r="C20" s="53" t="s">
        <v>209</v>
      </c>
      <c r="D20" s="54" t="s">
        <v>12</v>
      </c>
      <c r="E20" s="54">
        <v>310</v>
      </c>
      <c r="F20" s="54" t="s">
        <v>111</v>
      </c>
      <c r="G20" s="55">
        <v>24</v>
      </c>
      <c r="H20" s="55">
        <v>4</v>
      </c>
      <c r="I20" s="56">
        <f>G20+H20</f>
        <v>28</v>
      </c>
      <c r="J20" s="55"/>
      <c r="K20" s="6">
        <v>15</v>
      </c>
      <c r="L20" s="62">
        <v>40724</v>
      </c>
      <c r="M20" s="48"/>
    </row>
    <row r="21" spans="1:13" ht="12.75">
      <c r="A21" s="13" t="s">
        <v>148</v>
      </c>
      <c r="B21" s="13" t="s">
        <v>149</v>
      </c>
      <c r="C21" s="13" t="s">
        <v>150</v>
      </c>
      <c r="D21" s="14" t="s">
        <v>32</v>
      </c>
      <c r="E21" s="14">
        <v>127</v>
      </c>
      <c r="F21" s="14"/>
      <c r="G21" s="10">
        <f>10+8</f>
        <v>18</v>
      </c>
      <c r="H21" s="10">
        <f>2+7</f>
        <v>9</v>
      </c>
      <c r="I21" s="17">
        <f>SUM(G21:H21)</f>
        <v>27</v>
      </c>
      <c r="J21" s="10"/>
      <c r="K21" s="10">
        <v>16</v>
      </c>
      <c r="L21" s="16">
        <v>40724</v>
      </c>
      <c r="M21" s="42"/>
    </row>
    <row r="22" spans="1:13" s="46" customFormat="1" ht="12.75">
      <c r="A22" s="24" t="s">
        <v>287</v>
      </c>
      <c r="B22" s="68" t="s">
        <v>288</v>
      </c>
      <c r="C22" s="24" t="s">
        <v>289</v>
      </c>
      <c r="D22" s="14" t="s">
        <v>290</v>
      </c>
      <c r="E22" s="14">
        <v>303</v>
      </c>
      <c r="F22" s="14"/>
      <c r="G22" s="14">
        <v>20</v>
      </c>
      <c r="H22" s="14">
        <v>7</v>
      </c>
      <c r="I22" s="17">
        <f>G22+H22</f>
        <v>27</v>
      </c>
      <c r="J22" s="14"/>
      <c r="K22" s="6">
        <v>16</v>
      </c>
      <c r="L22" s="61">
        <v>40724</v>
      </c>
      <c r="M22" s="45"/>
    </row>
    <row r="23" spans="1:13" s="33" customFormat="1" ht="12.75">
      <c r="A23" s="24" t="s">
        <v>284</v>
      </c>
      <c r="B23" s="24" t="s">
        <v>285</v>
      </c>
      <c r="C23" s="24" t="s">
        <v>286</v>
      </c>
      <c r="D23" s="14" t="s">
        <v>12</v>
      </c>
      <c r="E23" s="10">
        <v>241</v>
      </c>
      <c r="F23" s="14"/>
      <c r="G23" s="10">
        <v>10</v>
      </c>
      <c r="H23" s="10">
        <v>15</v>
      </c>
      <c r="I23" s="17">
        <f>G23+H23</f>
        <v>25</v>
      </c>
      <c r="J23" s="10"/>
      <c r="K23" s="10">
        <v>18</v>
      </c>
      <c r="L23" s="16">
        <v>40724</v>
      </c>
      <c r="M23" s="18"/>
    </row>
    <row r="24" spans="1:13" s="15" customFormat="1" ht="12.75">
      <c r="A24" s="1" t="s">
        <v>151</v>
      </c>
      <c r="B24" s="1" t="s">
        <v>152</v>
      </c>
      <c r="C24" s="1" t="s">
        <v>153</v>
      </c>
      <c r="D24" s="7" t="s">
        <v>12</v>
      </c>
      <c r="E24" s="7">
        <v>182</v>
      </c>
      <c r="F24" s="7"/>
      <c r="G24" s="6">
        <v>11</v>
      </c>
      <c r="H24" s="6">
        <v>13</v>
      </c>
      <c r="I24" s="17">
        <f>H24+G24</f>
        <v>24</v>
      </c>
      <c r="J24" s="6"/>
      <c r="K24" s="6">
        <v>19</v>
      </c>
      <c r="L24" s="63">
        <v>40724</v>
      </c>
      <c r="M24" s="18"/>
    </row>
    <row r="25" spans="1:12" ht="12.75">
      <c r="A25" s="24" t="s">
        <v>131</v>
      </c>
      <c r="B25" s="24" t="s">
        <v>132</v>
      </c>
      <c r="C25" s="5" t="s">
        <v>15</v>
      </c>
      <c r="D25" s="14" t="s">
        <v>12</v>
      </c>
      <c r="E25" s="6">
        <v>276</v>
      </c>
      <c r="G25" s="6">
        <v>19</v>
      </c>
      <c r="H25" s="6">
        <v>5</v>
      </c>
      <c r="I25" s="17">
        <f>H25+G25</f>
        <v>24</v>
      </c>
      <c r="J25" s="5"/>
      <c r="K25" s="10">
        <v>19</v>
      </c>
      <c r="L25" s="63">
        <v>40724</v>
      </c>
    </row>
    <row r="26" spans="1:12" ht="12.75">
      <c r="A26" s="1" t="s">
        <v>122</v>
      </c>
      <c r="B26" s="1" t="s">
        <v>123</v>
      </c>
      <c r="C26" s="1" t="s">
        <v>180</v>
      </c>
      <c r="D26" s="7" t="s">
        <v>12</v>
      </c>
      <c r="E26" s="7">
        <v>29</v>
      </c>
      <c r="F26" s="7"/>
      <c r="G26" s="6">
        <v>21</v>
      </c>
      <c r="H26" s="6">
        <v>2</v>
      </c>
      <c r="I26" s="17">
        <f>H26+G26</f>
        <v>23</v>
      </c>
      <c r="J26" s="6"/>
      <c r="K26" s="6">
        <v>21</v>
      </c>
      <c r="L26" s="63">
        <v>40724</v>
      </c>
    </row>
    <row r="27" spans="1:12" ht="12.75">
      <c r="A27" s="13" t="s">
        <v>233</v>
      </c>
      <c r="B27" s="13" t="s">
        <v>234</v>
      </c>
      <c r="C27" s="13" t="s">
        <v>19</v>
      </c>
      <c r="D27" s="14" t="s">
        <v>12</v>
      </c>
      <c r="E27" s="14">
        <v>200</v>
      </c>
      <c r="F27" s="44" t="s">
        <v>235</v>
      </c>
      <c r="G27" s="10">
        <v>23</v>
      </c>
      <c r="H27" s="10">
        <v>0</v>
      </c>
      <c r="I27" s="17">
        <f>G27+H27</f>
        <v>23</v>
      </c>
      <c r="J27" s="50" t="s">
        <v>236</v>
      </c>
      <c r="K27" s="10">
        <v>21</v>
      </c>
      <c r="L27" s="16">
        <v>40724</v>
      </c>
    </row>
    <row r="28" spans="1:12" ht="12.75">
      <c r="A28" s="13" t="s">
        <v>188</v>
      </c>
      <c r="B28" s="13" t="s">
        <v>189</v>
      </c>
      <c r="C28" s="13" t="s">
        <v>19</v>
      </c>
      <c r="D28" s="14" t="s">
        <v>12</v>
      </c>
      <c r="E28" s="14">
        <v>34</v>
      </c>
      <c r="F28" s="14"/>
      <c r="G28" s="10">
        <v>16</v>
      </c>
      <c r="H28" s="10">
        <v>5</v>
      </c>
      <c r="I28" s="17">
        <f>G28+H28</f>
        <v>21</v>
      </c>
      <c r="J28" s="10"/>
      <c r="K28" s="6">
        <v>23</v>
      </c>
      <c r="L28" s="16">
        <v>40724</v>
      </c>
    </row>
    <row r="29" spans="1:13" s="38" customFormat="1" ht="12.75">
      <c r="A29" s="13" t="s">
        <v>220</v>
      </c>
      <c r="B29" s="13" t="s">
        <v>39</v>
      </c>
      <c r="C29" s="13" t="s">
        <v>221</v>
      </c>
      <c r="D29" s="14" t="s">
        <v>12</v>
      </c>
      <c r="E29" s="14">
        <v>192</v>
      </c>
      <c r="F29" s="14"/>
      <c r="G29" s="10">
        <v>18</v>
      </c>
      <c r="H29" s="10">
        <v>2</v>
      </c>
      <c r="I29" s="17">
        <f>G29+H29</f>
        <v>20</v>
      </c>
      <c r="J29" s="10"/>
      <c r="K29" s="10">
        <v>24</v>
      </c>
      <c r="L29" s="16">
        <v>40724</v>
      </c>
      <c r="M29" s="18"/>
    </row>
    <row r="30" spans="1:13" ht="12.75">
      <c r="A30" s="1" t="s">
        <v>40</v>
      </c>
      <c r="B30" s="1" t="s">
        <v>41</v>
      </c>
      <c r="C30" s="1" t="s">
        <v>19</v>
      </c>
      <c r="D30" s="7" t="s">
        <v>12</v>
      </c>
      <c r="E30" s="14">
        <v>124</v>
      </c>
      <c r="F30" s="14"/>
      <c r="G30" s="6">
        <v>13</v>
      </c>
      <c r="H30" s="6">
        <v>5</v>
      </c>
      <c r="I30" s="17">
        <f>H30+G30</f>
        <v>18</v>
      </c>
      <c r="J30" s="6"/>
      <c r="K30" s="6">
        <v>25</v>
      </c>
      <c r="L30" s="63">
        <v>40724</v>
      </c>
      <c r="M30" s="18"/>
    </row>
    <row r="31" spans="1:13" s="59" customFormat="1" ht="12.75">
      <c r="A31" s="1" t="s">
        <v>146</v>
      </c>
      <c r="B31" s="1" t="s">
        <v>58</v>
      </c>
      <c r="C31" s="1" t="s">
        <v>46</v>
      </c>
      <c r="D31" s="7" t="s">
        <v>12</v>
      </c>
      <c r="E31" s="7">
        <v>43</v>
      </c>
      <c r="F31" s="7"/>
      <c r="G31" s="6">
        <v>13</v>
      </c>
      <c r="H31" s="6">
        <v>5</v>
      </c>
      <c r="I31" s="17">
        <f>H31+G31</f>
        <v>18</v>
      </c>
      <c r="J31" s="6"/>
      <c r="K31" s="6">
        <v>25</v>
      </c>
      <c r="L31" s="63">
        <v>40724</v>
      </c>
      <c r="M31" s="58"/>
    </row>
    <row r="32" spans="1:13" s="33" customFormat="1" ht="12.75">
      <c r="A32" s="1" t="s">
        <v>88</v>
      </c>
      <c r="B32" s="1" t="s">
        <v>89</v>
      </c>
      <c r="C32" s="1" t="s">
        <v>90</v>
      </c>
      <c r="D32" s="6" t="s">
        <v>42</v>
      </c>
      <c r="E32" s="7">
        <v>99</v>
      </c>
      <c r="F32" s="7"/>
      <c r="G32" s="6">
        <v>17</v>
      </c>
      <c r="H32" s="6">
        <v>1</v>
      </c>
      <c r="I32" s="17">
        <f>H32+G32</f>
        <v>18</v>
      </c>
      <c r="J32" s="6"/>
      <c r="K32" s="6">
        <v>25</v>
      </c>
      <c r="L32" s="63">
        <v>40724</v>
      </c>
      <c r="M32" s="18"/>
    </row>
    <row r="33" spans="1:13" s="40" customFormat="1" ht="12.75">
      <c r="A33" s="1" t="s">
        <v>47</v>
      </c>
      <c r="B33" s="1" t="s">
        <v>48</v>
      </c>
      <c r="C33" s="1" t="s">
        <v>49</v>
      </c>
      <c r="D33" s="6" t="s">
        <v>12</v>
      </c>
      <c r="E33" s="6">
        <v>172</v>
      </c>
      <c r="F33" s="6"/>
      <c r="G33" s="6">
        <v>17</v>
      </c>
      <c r="H33" s="6">
        <v>1</v>
      </c>
      <c r="I33" s="17">
        <f>H33+G33</f>
        <v>18</v>
      </c>
      <c r="J33" s="6"/>
      <c r="K33" s="6">
        <v>25</v>
      </c>
      <c r="L33" s="63">
        <v>40724</v>
      </c>
      <c r="M33" s="36"/>
    </row>
    <row r="34" spans="1:13" ht="12.75">
      <c r="A34" s="1" t="s">
        <v>57</v>
      </c>
      <c r="B34" s="1" t="s">
        <v>58</v>
      </c>
      <c r="C34" s="1" t="s">
        <v>59</v>
      </c>
      <c r="D34" s="7" t="s">
        <v>12</v>
      </c>
      <c r="E34" s="7">
        <v>148</v>
      </c>
      <c r="F34" s="7"/>
      <c r="G34" s="6">
        <v>3</v>
      </c>
      <c r="H34" s="6">
        <v>14</v>
      </c>
      <c r="I34" s="17">
        <f>H34+G34</f>
        <v>17</v>
      </c>
      <c r="J34" s="6"/>
      <c r="K34" s="6">
        <v>29</v>
      </c>
      <c r="L34" s="63">
        <v>40724</v>
      </c>
      <c r="M34" s="18"/>
    </row>
    <row r="35" spans="1:12" ht="12.75">
      <c r="A35" s="13" t="s">
        <v>276</v>
      </c>
      <c r="B35" s="13" t="s">
        <v>277</v>
      </c>
      <c r="C35" s="13" t="s">
        <v>278</v>
      </c>
      <c r="D35" s="14" t="s">
        <v>12</v>
      </c>
      <c r="E35" s="14">
        <v>135</v>
      </c>
      <c r="F35" s="14"/>
      <c r="G35" s="10">
        <v>15</v>
      </c>
      <c r="H35" s="10">
        <v>2</v>
      </c>
      <c r="I35" s="17">
        <f>G35+H35</f>
        <v>17</v>
      </c>
      <c r="J35" s="10"/>
      <c r="K35" s="10">
        <v>29</v>
      </c>
      <c r="L35" s="16">
        <v>40724</v>
      </c>
    </row>
    <row r="36" spans="1:13" s="15" customFormat="1" ht="12.75">
      <c r="A36" s="24" t="s">
        <v>291</v>
      </c>
      <c r="B36" s="24" t="s">
        <v>292</v>
      </c>
      <c r="C36" s="24" t="s">
        <v>293</v>
      </c>
      <c r="D36" s="14" t="s">
        <v>12</v>
      </c>
      <c r="E36" s="10">
        <v>237</v>
      </c>
      <c r="F36" s="10"/>
      <c r="G36" s="10">
        <v>3</v>
      </c>
      <c r="H36" s="10">
        <v>13</v>
      </c>
      <c r="I36" s="17">
        <f>G36+H36</f>
        <v>16</v>
      </c>
      <c r="J36" s="10"/>
      <c r="K36" s="6">
        <v>31</v>
      </c>
      <c r="L36" s="16">
        <v>40724</v>
      </c>
      <c r="M36" s="18"/>
    </row>
    <row r="37" spans="1:12" s="49" customFormat="1" ht="12.75">
      <c r="A37" s="5" t="s">
        <v>29</v>
      </c>
      <c r="B37" s="22" t="s">
        <v>30</v>
      </c>
      <c r="C37" s="1" t="s">
        <v>31</v>
      </c>
      <c r="D37" s="6" t="s">
        <v>32</v>
      </c>
      <c r="E37" s="6">
        <v>115</v>
      </c>
      <c r="F37" s="6"/>
      <c r="G37" s="6">
        <f>5+3</f>
        <v>8</v>
      </c>
      <c r="H37" s="6">
        <f>4+4</f>
        <v>8</v>
      </c>
      <c r="I37" s="17">
        <f>H37+G37</f>
        <v>16</v>
      </c>
      <c r="J37" s="6"/>
      <c r="K37" s="6">
        <v>31</v>
      </c>
      <c r="L37" s="63">
        <v>40724</v>
      </c>
    </row>
    <row r="38" spans="1:12" ht="12.75">
      <c r="A38" s="1" t="s">
        <v>43</v>
      </c>
      <c r="B38" s="1" t="s">
        <v>44</v>
      </c>
      <c r="C38" s="1" t="s">
        <v>45</v>
      </c>
      <c r="D38" s="7" t="s">
        <v>12</v>
      </c>
      <c r="E38" s="7">
        <v>67</v>
      </c>
      <c r="F38" s="7"/>
      <c r="G38" s="6">
        <v>12</v>
      </c>
      <c r="H38" s="6">
        <v>4</v>
      </c>
      <c r="I38" s="17">
        <f>H38+G38</f>
        <v>16</v>
      </c>
      <c r="J38" s="6"/>
      <c r="K38" s="6">
        <v>31</v>
      </c>
      <c r="L38" s="63">
        <v>40724</v>
      </c>
    </row>
    <row r="39" spans="1:12" ht="12.75">
      <c r="A39" s="13" t="s">
        <v>143</v>
      </c>
      <c r="B39" s="13" t="s">
        <v>99</v>
      </c>
      <c r="C39" s="13" t="s">
        <v>144</v>
      </c>
      <c r="D39" s="14" t="s">
        <v>12</v>
      </c>
      <c r="E39" s="14">
        <v>288</v>
      </c>
      <c r="F39" s="14"/>
      <c r="G39" s="10">
        <v>13</v>
      </c>
      <c r="H39" s="10">
        <v>3</v>
      </c>
      <c r="I39" s="17">
        <f>SUM(G39:H39)</f>
        <v>16</v>
      </c>
      <c r="J39" s="10"/>
      <c r="K39" s="6">
        <v>31</v>
      </c>
      <c r="L39" s="16">
        <v>40724</v>
      </c>
    </row>
    <row r="40" spans="1:13" s="35" customFormat="1" ht="12.75">
      <c r="A40" s="19" t="s">
        <v>157</v>
      </c>
      <c r="B40" s="19" t="s">
        <v>158</v>
      </c>
      <c r="C40" s="19" t="s">
        <v>159</v>
      </c>
      <c r="D40" s="14" t="s">
        <v>12</v>
      </c>
      <c r="E40" s="14">
        <v>278</v>
      </c>
      <c r="F40" s="14" t="s">
        <v>111</v>
      </c>
      <c r="G40" s="14">
        <v>14</v>
      </c>
      <c r="H40" s="14">
        <v>2</v>
      </c>
      <c r="I40" s="17">
        <f>SUM(G40:H40)</f>
        <v>16</v>
      </c>
      <c r="J40" s="14"/>
      <c r="K40" s="6">
        <v>31</v>
      </c>
      <c r="L40" s="16">
        <v>40724</v>
      </c>
      <c r="M40" s="34"/>
    </row>
    <row r="41" spans="1:12" ht="12.75">
      <c r="A41" s="24" t="s">
        <v>226</v>
      </c>
      <c r="B41" s="24" t="s">
        <v>120</v>
      </c>
      <c r="C41" s="13" t="s">
        <v>227</v>
      </c>
      <c r="D41" s="10" t="s">
        <v>12</v>
      </c>
      <c r="E41" s="10">
        <v>255</v>
      </c>
      <c r="F41" s="10"/>
      <c r="G41" s="10">
        <v>15</v>
      </c>
      <c r="H41" s="10">
        <v>1</v>
      </c>
      <c r="I41" s="17">
        <f>G41+H41</f>
        <v>16</v>
      </c>
      <c r="J41" s="21"/>
      <c r="K41" s="6">
        <v>31</v>
      </c>
      <c r="L41" s="16">
        <v>40724</v>
      </c>
    </row>
    <row r="42" spans="1:12" ht="12.75">
      <c r="A42" s="1" t="s">
        <v>102</v>
      </c>
      <c r="B42" s="1" t="s">
        <v>103</v>
      </c>
      <c r="C42" s="1" t="s">
        <v>104</v>
      </c>
      <c r="D42" s="7" t="s">
        <v>12</v>
      </c>
      <c r="E42" s="7">
        <v>220</v>
      </c>
      <c r="F42" s="7"/>
      <c r="G42" s="6">
        <v>6</v>
      </c>
      <c r="H42" s="6">
        <v>9</v>
      </c>
      <c r="I42" s="17">
        <f>H42+G42</f>
        <v>15</v>
      </c>
      <c r="J42" s="6"/>
      <c r="K42" s="6">
        <v>37</v>
      </c>
      <c r="L42" s="63">
        <v>40724</v>
      </c>
    </row>
    <row r="43" spans="1:13" s="33" customFormat="1" ht="12.75">
      <c r="A43" s="1" t="s">
        <v>35</v>
      </c>
      <c r="B43" s="1" t="s">
        <v>36</v>
      </c>
      <c r="C43" s="1" t="s">
        <v>37</v>
      </c>
      <c r="D43" s="7" t="s">
        <v>12</v>
      </c>
      <c r="E43" s="7">
        <v>138</v>
      </c>
      <c r="F43" s="7"/>
      <c r="G43" s="6">
        <v>9</v>
      </c>
      <c r="H43" s="6">
        <v>6</v>
      </c>
      <c r="I43" s="17">
        <f>H43+G43</f>
        <v>15</v>
      </c>
      <c r="J43" s="6"/>
      <c r="K43" s="10">
        <v>37</v>
      </c>
      <c r="L43" s="63">
        <v>40724</v>
      </c>
      <c r="M43" s="42"/>
    </row>
    <row r="44" spans="1:13" ht="12.75">
      <c r="A44" s="13" t="s">
        <v>145</v>
      </c>
      <c r="B44" s="13" t="s">
        <v>116</v>
      </c>
      <c r="C44" s="13" t="s">
        <v>19</v>
      </c>
      <c r="D44" s="14" t="s">
        <v>12</v>
      </c>
      <c r="E44" s="14">
        <v>289</v>
      </c>
      <c r="F44" s="14" t="s">
        <v>111</v>
      </c>
      <c r="G44" s="10">
        <v>14</v>
      </c>
      <c r="H44" s="10">
        <v>1</v>
      </c>
      <c r="I44" s="17">
        <f>SUM(G44:H44)</f>
        <v>15</v>
      </c>
      <c r="J44" s="10"/>
      <c r="K44" s="6">
        <v>37</v>
      </c>
      <c r="L44" s="16">
        <v>40724</v>
      </c>
      <c r="M44" s="18"/>
    </row>
    <row r="45" spans="1:13" s="59" customFormat="1" ht="12.75">
      <c r="A45" s="13" t="s">
        <v>168</v>
      </c>
      <c r="B45" s="13" t="s">
        <v>169</v>
      </c>
      <c r="C45" s="13" t="s">
        <v>170</v>
      </c>
      <c r="D45" s="14">
        <v>1981</v>
      </c>
      <c r="E45" s="10">
        <v>292</v>
      </c>
      <c r="F45" s="10"/>
      <c r="G45" s="10">
        <v>10</v>
      </c>
      <c r="H45" s="10">
        <v>4</v>
      </c>
      <c r="I45" s="17">
        <f>G45+H45</f>
        <v>14</v>
      </c>
      <c r="J45" s="10"/>
      <c r="K45" s="10">
        <v>40</v>
      </c>
      <c r="L45" s="16">
        <v>39629</v>
      </c>
      <c r="M45" s="58"/>
    </row>
    <row r="46" spans="1:13" s="33" customFormat="1" ht="12.75">
      <c r="A46" s="5" t="s">
        <v>33</v>
      </c>
      <c r="B46" s="5" t="s">
        <v>34</v>
      </c>
      <c r="C46" s="1" t="s">
        <v>31</v>
      </c>
      <c r="D46" s="6" t="s">
        <v>32</v>
      </c>
      <c r="E46" s="6">
        <v>116</v>
      </c>
      <c r="F46" s="6"/>
      <c r="G46" s="6">
        <f>6+4</f>
        <v>10</v>
      </c>
      <c r="H46" s="6">
        <f>2+2</f>
        <v>4</v>
      </c>
      <c r="I46" s="17">
        <f>H46+G46</f>
        <v>14</v>
      </c>
      <c r="J46" s="6"/>
      <c r="K46" s="6">
        <v>41</v>
      </c>
      <c r="L46" s="63">
        <v>40724</v>
      </c>
      <c r="M46" s="18"/>
    </row>
    <row r="47" spans="1:13" s="35" customFormat="1" ht="12.75">
      <c r="A47" s="13" t="s">
        <v>243</v>
      </c>
      <c r="B47" s="13" t="s">
        <v>244</v>
      </c>
      <c r="C47" s="13" t="s">
        <v>11</v>
      </c>
      <c r="D47" s="14" t="s">
        <v>12</v>
      </c>
      <c r="E47" s="14">
        <v>57</v>
      </c>
      <c r="F47" s="14"/>
      <c r="G47" s="10">
        <v>11</v>
      </c>
      <c r="H47" s="10">
        <v>3</v>
      </c>
      <c r="I47" s="17">
        <f>G47+H47</f>
        <v>14</v>
      </c>
      <c r="J47" s="10"/>
      <c r="K47" s="6">
        <v>41</v>
      </c>
      <c r="L47" s="16">
        <v>40724</v>
      </c>
      <c r="M47" s="34"/>
    </row>
    <row r="48" spans="1:13" ht="12.75">
      <c r="A48" s="1" t="s">
        <v>70</v>
      </c>
      <c r="B48" s="1" t="s">
        <v>71</v>
      </c>
      <c r="C48" s="1" t="s">
        <v>72</v>
      </c>
      <c r="D48" s="7" t="s">
        <v>12</v>
      </c>
      <c r="E48" s="7">
        <v>196</v>
      </c>
      <c r="F48" s="7"/>
      <c r="G48" s="6">
        <v>12</v>
      </c>
      <c r="H48" s="6">
        <v>2</v>
      </c>
      <c r="I48" s="17">
        <f>H48+G48</f>
        <v>14</v>
      </c>
      <c r="J48" s="6"/>
      <c r="K48" s="6">
        <v>41</v>
      </c>
      <c r="L48" s="63">
        <v>40724</v>
      </c>
      <c r="M48" s="18"/>
    </row>
    <row r="49" spans="1:12" ht="12.75">
      <c r="A49" s="1" t="s">
        <v>125</v>
      </c>
      <c r="B49" s="1" t="s">
        <v>181</v>
      </c>
      <c r="C49" s="19" t="s">
        <v>126</v>
      </c>
      <c r="D49" s="6" t="s">
        <v>12</v>
      </c>
      <c r="E49" s="7">
        <v>268</v>
      </c>
      <c r="F49" s="7"/>
      <c r="G49" s="6">
        <v>9</v>
      </c>
      <c r="H49" s="6">
        <v>4</v>
      </c>
      <c r="I49" s="17">
        <f>H49+G49</f>
        <v>13</v>
      </c>
      <c r="J49" s="6"/>
      <c r="K49" s="10">
        <v>44</v>
      </c>
      <c r="L49" s="63">
        <v>40724</v>
      </c>
    </row>
    <row r="50" spans="1:12" ht="12.75">
      <c r="A50" s="13" t="s">
        <v>273</v>
      </c>
      <c r="B50" s="13" t="s">
        <v>101</v>
      </c>
      <c r="C50" s="13" t="s">
        <v>274</v>
      </c>
      <c r="D50" s="14" t="s">
        <v>12</v>
      </c>
      <c r="E50" s="14">
        <v>222</v>
      </c>
      <c r="F50" s="14"/>
      <c r="G50" s="14">
        <v>9</v>
      </c>
      <c r="H50" s="14">
        <v>4</v>
      </c>
      <c r="I50" s="17">
        <f>G50+H50</f>
        <v>13</v>
      </c>
      <c r="J50" s="14"/>
      <c r="K50" s="10">
        <v>44</v>
      </c>
      <c r="L50" s="16">
        <v>40724</v>
      </c>
    </row>
    <row r="51" spans="1:13" ht="12.75">
      <c r="A51" s="13" t="s">
        <v>220</v>
      </c>
      <c r="B51" s="13" t="s">
        <v>256</v>
      </c>
      <c r="C51" s="13" t="s">
        <v>15</v>
      </c>
      <c r="D51" s="14" t="s">
        <v>12</v>
      </c>
      <c r="E51" s="14">
        <v>317</v>
      </c>
      <c r="F51" s="14"/>
      <c r="G51" s="10">
        <v>10</v>
      </c>
      <c r="H51" s="10">
        <v>3</v>
      </c>
      <c r="I51" s="17">
        <f>G51+H51</f>
        <v>13</v>
      </c>
      <c r="J51" s="10"/>
      <c r="K51" s="10">
        <v>44</v>
      </c>
      <c r="L51" s="16">
        <v>40724</v>
      </c>
      <c r="M51" s="18"/>
    </row>
    <row r="52" spans="1:13" s="40" customFormat="1" ht="12.75">
      <c r="A52" s="13" t="s">
        <v>257</v>
      </c>
      <c r="B52" s="25" t="s">
        <v>258</v>
      </c>
      <c r="C52" s="13" t="s">
        <v>15</v>
      </c>
      <c r="D52" s="14" t="s">
        <v>12</v>
      </c>
      <c r="E52" s="14">
        <v>318</v>
      </c>
      <c r="F52" s="14"/>
      <c r="G52" s="10">
        <v>10</v>
      </c>
      <c r="H52" s="10">
        <v>3</v>
      </c>
      <c r="I52" s="17">
        <f>G52+H52</f>
        <v>13</v>
      </c>
      <c r="J52" s="10"/>
      <c r="K52" s="10">
        <v>44</v>
      </c>
      <c r="L52" s="16">
        <v>40724</v>
      </c>
      <c r="M52" s="18"/>
    </row>
    <row r="53" spans="1:12" ht="12.75">
      <c r="A53" s="13" t="s">
        <v>297</v>
      </c>
      <c r="B53" s="13" t="s">
        <v>298</v>
      </c>
      <c r="C53" s="13" t="s">
        <v>299</v>
      </c>
      <c r="D53" s="14" t="s">
        <v>12</v>
      </c>
      <c r="E53" s="14">
        <v>226</v>
      </c>
      <c r="F53" s="14"/>
      <c r="G53" s="10">
        <v>10</v>
      </c>
      <c r="H53" s="10">
        <v>3</v>
      </c>
      <c r="I53" s="17">
        <f>G53+H53</f>
        <v>13</v>
      </c>
      <c r="J53" s="10"/>
      <c r="K53" s="10">
        <v>44</v>
      </c>
      <c r="L53" s="16">
        <v>40724</v>
      </c>
    </row>
    <row r="54" spans="1:13" s="41" customFormat="1" ht="12.75">
      <c r="A54" s="13" t="s">
        <v>228</v>
      </c>
      <c r="B54" s="25" t="s">
        <v>229</v>
      </c>
      <c r="C54" s="13" t="s">
        <v>230</v>
      </c>
      <c r="D54" s="14" t="s">
        <v>12</v>
      </c>
      <c r="E54" s="14">
        <v>294</v>
      </c>
      <c r="F54" s="14"/>
      <c r="G54" s="10">
        <v>12</v>
      </c>
      <c r="H54" s="10">
        <v>1</v>
      </c>
      <c r="I54" s="17">
        <f>G54+H54</f>
        <v>13</v>
      </c>
      <c r="J54" s="10"/>
      <c r="K54" s="10">
        <v>44</v>
      </c>
      <c r="L54" s="16">
        <v>40724</v>
      </c>
      <c r="M54" s="18"/>
    </row>
    <row r="55" spans="1:12" ht="12.75">
      <c r="A55" s="1" t="s">
        <v>114</v>
      </c>
      <c r="B55" s="1" t="s">
        <v>101</v>
      </c>
      <c r="C55" s="1" t="s">
        <v>115</v>
      </c>
      <c r="D55" s="7" t="s">
        <v>12</v>
      </c>
      <c r="E55" s="7">
        <v>208</v>
      </c>
      <c r="G55" s="6">
        <v>7</v>
      </c>
      <c r="H55" s="6">
        <v>5</v>
      </c>
      <c r="I55" s="17">
        <f>H55+G55</f>
        <v>12</v>
      </c>
      <c r="J55" s="6"/>
      <c r="K55" s="10">
        <v>50</v>
      </c>
      <c r="L55" s="63">
        <v>40724</v>
      </c>
    </row>
    <row r="56" spans="1:13" ht="12.75">
      <c r="A56" s="1" t="s">
        <v>47</v>
      </c>
      <c r="B56" s="9" t="s">
        <v>83</v>
      </c>
      <c r="C56" s="1" t="s">
        <v>49</v>
      </c>
      <c r="D56" s="6" t="s">
        <v>12</v>
      </c>
      <c r="E56" s="6">
        <v>171</v>
      </c>
      <c r="F56" s="6"/>
      <c r="G56" s="6">
        <v>11</v>
      </c>
      <c r="H56" s="6">
        <v>1</v>
      </c>
      <c r="I56" s="17">
        <f>H56+G56</f>
        <v>12</v>
      </c>
      <c r="J56" s="6"/>
      <c r="K56" s="10">
        <v>50</v>
      </c>
      <c r="L56" s="63">
        <v>40724</v>
      </c>
      <c r="M56" s="36"/>
    </row>
    <row r="57" spans="1:13" s="41" customFormat="1" ht="12.75">
      <c r="A57" s="5" t="s">
        <v>127</v>
      </c>
      <c r="B57" s="22" t="s">
        <v>128</v>
      </c>
      <c r="C57" s="1" t="s">
        <v>129</v>
      </c>
      <c r="D57" s="6" t="s">
        <v>12</v>
      </c>
      <c r="E57" s="6">
        <v>272</v>
      </c>
      <c r="F57" s="6"/>
      <c r="G57" s="6">
        <v>11</v>
      </c>
      <c r="H57" s="6">
        <v>1</v>
      </c>
      <c r="I57" s="17">
        <f>H57+G57</f>
        <v>12</v>
      </c>
      <c r="J57" s="6"/>
      <c r="K57" s="10">
        <v>50</v>
      </c>
      <c r="L57" s="63">
        <v>40724</v>
      </c>
      <c r="M57" s="18"/>
    </row>
    <row r="58" spans="1:13" ht="12.75">
      <c r="A58" s="13" t="s">
        <v>252</v>
      </c>
      <c r="B58" s="13" t="s">
        <v>214</v>
      </c>
      <c r="C58" s="13" t="s">
        <v>11</v>
      </c>
      <c r="D58" s="14" t="s">
        <v>12</v>
      </c>
      <c r="E58" s="14">
        <v>212</v>
      </c>
      <c r="F58" s="14"/>
      <c r="G58" s="10">
        <v>11</v>
      </c>
      <c r="H58" s="10">
        <v>1</v>
      </c>
      <c r="I58" s="17">
        <f>G58+H58</f>
        <v>12</v>
      </c>
      <c r="J58" s="10"/>
      <c r="K58" s="10">
        <v>50</v>
      </c>
      <c r="L58" s="16">
        <v>40724</v>
      </c>
      <c r="M58" s="36"/>
    </row>
    <row r="59" spans="1:13" ht="12.75">
      <c r="A59" s="13" t="s">
        <v>294</v>
      </c>
      <c r="B59" s="13" t="s">
        <v>295</v>
      </c>
      <c r="C59" s="13" t="s">
        <v>296</v>
      </c>
      <c r="D59" s="14" t="s">
        <v>12</v>
      </c>
      <c r="E59" s="14">
        <v>302</v>
      </c>
      <c r="F59" s="14"/>
      <c r="G59" s="14">
        <v>11</v>
      </c>
      <c r="H59" s="14">
        <v>1</v>
      </c>
      <c r="I59" s="17">
        <f>G59+H59</f>
        <v>12</v>
      </c>
      <c r="J59" s="14"/>
      <c r="K59" s="10">
        <v>50</v>
      </c>
      <c r="L59" s="16">
        <v>40724</v>
      </c>
      <c r="M59" s="36"/>
    </row>
    <row r="60" spans="1:13" ht="12.75">
      <c r="A60" s="1" t="s">
        <v>119</v>
      </c>
      <c r="B60" s="1" t="s">
        <v>120</v>
      </c>
      <c r="C60" s="1" t="s">
        <v>121</v>
      </c>
      <c r="D60" s="6" t="s">
        <v>12</v>
      </c>
      <c r="E60" s="7">
        <v>247</v>
      </c>
      <c r="F60" s="7"/>
      <c r="G60" s="6">
        <v>2</v>
      </c>
      <c r="H60" s="6">
        <v>9</v>
      </c>
      <c r="I60" s="17">
        <f>H60+G60</f>
        <v>11</v>
      </c>
      <c r="J60" s="6"/>
      <c r="K60" s="6">
        <v>55</v>
      </c>
      <c r="L60" s="63">
        <v>40724</v>
      </c>
      <c r="M60" s="18"/>
    </row>
    <row r="61" spans="1:12" ht="12.75">
      <c r="A61" s="1" t="s">
        <v>163</v>
      </c>
      <c r="B61" s="1" t="s">
        <v>69</v>
      </c>
      <c r="C61" s="5" t="s">
        <v>164</v>
      </c>
      <c r="D61" s="7" t="s">
        <v>12</v>
      </c>
      <c r="E61" s="6">
        <v>287</v>
      </c>
      <c r="F61" s="14"/>
      <c r="G61" s="10">
        <v>7</v>
      </c>
      <c r="H61" s="10">
        <v>4</v>
      </c>
      <c r="I61" s="17">
        <f>SUM(G61:H61)</f>
        <v>11</v>
      </c>
      <c r="J61" s="10"/>
      <c r="K61" s="6">
        <v>55</v>
      </c>
      <c r="L61" s="16">
        <v>40724</v>
      </c>
    </row>
    <row r="62" spans="1:13" ht="12.75">
      <c r="A62" s="5" t="s">
        <v>130</v>
      </c>
      <c r="B62" s="5" t="s">
        <v>17</v>
      </c>
      <c r="C62" s="1" t="s">
        <v>19</v>
      </c>
      <c r="D62" s="6" t="s">
        <v>12</v>
      </c>
      <c r="E62" s="6">
        <v>271</v>
      </c>
      <c r="F62" s="6"/>
      <c r="G62" s="6">
        <v>9</v>
      </c>
      <c r="H62" s="6">
        <v>2</v>
      </c>
      <c r="I62" s="17">
        <f>H62+G62</f>
        <v>11</v>
      </c>
      <c r="J62" s="6"/>
      <c r="K62" s="6">
        <v>55</v>
      </c>
      <c r="L62" s="63">
        <v>40724</v>
      </c>
      <c r="M62" s="36"/>
    </row>
    <row r="63" spans="1:12" ht="12.75">
      <c r="A63" s="13" t="s">
        <v>255</v>
      </c>
      <c r="B63" s="13" t="s">
        <v>256</v>
      </c>
      <c r="C63" s="65" t="s">
        <v>270</v>
      </c>
      <c r="D63" s="14" t="s">
        <v>12</v>
      </c>
      <c r="E63" s="14">
        <v>281</v>
      </c>
      <c r="F63" s="14"/>
      <c r="G63" s="10">
        <v>7</v>
      </c>
      <c r="H63" s="10">
        <v>3</v>
      </c>
      <c r="I63" s="17">
        <f>G63+H63</f>
        <v>10</v>
      </c>
      <c r="J63" s="10"/>
      <c r="K63" s="10">
        <v>58</v>
      </c>
      <c r="L63" s="16">
        <v>40724</v>
      </c>
    </row>
    <row r="64" spans="1:12" ht="12.75">
      <c r="A64" s="13" t="s">
        <v>160</v>
      </c>
      <c r="B64" s="25" t="s">
        <v>161</v>
      </c>
      <c r="C64" s="13" t="s">
        <v>162</v>
      </c>
      <c r="D64" s="14" t="s">
        <v>12</v>
      </c>
      <c r="E64" s="14">
        <v>282</v>
      </c>
      <c r="F64" s="14"/>
      <c r="G64" s="10">
        <v>7</v>
      </c>
      <c r="H64" s="10">
        <v>3</v>
      </c>
      <c r="I64" s="17">
        <f>SUM(G64:H64)</f>
        <v>10</v>
      </c>
      <c r="J64" s="10"/>
      <c r="K64" s="10">
        <v>58</v>
      </c>
      <c r="L64" s="16">
        <v>40724</v>
      </c>
    </row>
    <row r="65" spans="1:12" ht="12.75">
      <c r="A65" s="13" t="s">
        <v>212</v>
      </c>
      <c r="B65" s="13" t="s">
        <v>56</v>
      </c>
      <c r="C65" s="13" t="s">
        <v>213</v>
      </c>
      <c r="D65" s="14" t="s">
        <v>12</v>
      </c>
      <c r="E65" s="14">
        <v>139</v>
      </c>
      <c r="F65" s="14"/>
      <c r="G65" s="10">
        <v>8</v>
      </c>
      <c r="H65" s="10">
        <v>2</v>
      </c>
      <c r="I65" s="17">
        <f>G65+H65</f>
        <v>10</v>
      </c>
      <c r="J65" s="10"/>
      <c r="K65" s="10">
        <v>58</v>
      </c>
      <c r="L65" s="16">
        <v>40724</v>
      </c>
    </row>
    <row r="66" spans="1:13" ht="12.75">
      <c r="A66" s="13" t="s">
        <v>215</v>
      </c>
      <c r="B66" s="13" t="s">
        <v>216</v>
      </c>
      <c r="C66" s="13" t="s">
        <v>217</v>
      </c>
      <c r="D66" s="14" t="s">
        <v>12</v>
      </c>
      <c r="E66" s="14">
        <v>160</v>
      </c>
      <c r="F66" s="14"/>
      <c r="G66" s="10">
        <v>8</v>
      </c>
      <c r="H66" s="10">
        <v>2</v>
      </c>
      <c r="I66" s="17">
        <f>G66+H66</f>
        <v>10</v>
      </c>
      <c r="J66" s="10"/>
      <c r="K66" s="10">
        <v>58</v>
      </c>
      <c r="L66" s="16">
        <v>40724</v>
      </c>
      <c r="M66" s="18"/>
    </row>
    <row r="67" spans="1:13" s="40" customFormat="1" ht="12.75">
      <c r="A67" s="13" t="s">
        <v>224</v>
      </c>
      <c r="B67" s="25" t="s">
        <v>225</v>
      </c>
      <c r="C67" s="13" t="s">
        <v>53</v>
      </c>
      <c r="D67" s="14" t="s">
        <v>12</v>
      </c>
      <c r="E67" s="14">
        <v>244</v>
      </c>
      <c r="F67" s="10"/>
      <c r="G67" s="10">
        <v>9</v>
      </c>
      <c r="H67" s="10">
        <v>1</v>
      </c>
      <c r="I67" s="17">
        <f>G67+H67</f>
        <v>10</v>
      </c>
      <c r="J67" s="10"/>
      <c r="K67" s="10">
        <v>58</v>
      </c>
      <c r="L67" s="16">
        <v>40724</v>
      </c>
      <c r="M67" s="36"/>
    </row>
    <row r="68" spans="1:12" s="31" customFormat="1" ht="12.75">
      <c r="A68" s="13" t="s">
        <v>171</v>
      </c>
      <c r="B68" s="13" t="s">
        <v>172</v>
      </c>
      <c r="C68" s="13" t="s">
        <v>85</v>
      </c>
      <c r="D68" s="14" t="s">
        <v>12</v>
      </c>
      <c r="E68" s="14">
        <v>290</v>
      </c>
      <c r="F68" s="14"/>
      <c r="G68" s="10">
        <v>6</v>
      </c>
      <c r="H68" s="10">
        <v>3</v>
      </c>
      <c r="I68" s="17">
        <f>G68+H68</f>
        <v>9</v>
      </c>
      <c r="J68" s="10"/>
      <c r="K68" s="6">
        <v>63</v>
      </c>
      <c r="L68" s="16">
        <v>40724</v>
      </c>
    </row>
    <row r="69" spans="1:12" ht="12.75">
      <c r="A69" s="5" t="s">
        <v>74</v>
      </c>
      <c r="B69" s="5" t="s">
        <v>75</v>
      </c>
      <c r="C69" s="1" t="s">
        <v>73</v>
      </c>
      <c r="D69" s="6" t="s">
        <v>12</v>
      </c>
      <c r="E69" s="6">
        <v>32</v>
      </c>
      <c r="G69" s="6">
        <v>7</v>
      </c>
      <c r="H69" s="6">
        <v>2</v>
      </c>
      <c r="I69" s="17">
        <f>H69+G69</f>
        <v>9</v>
      </c>
      <c r="J69" s="6"/>
      <c r="K69" s="6">
        <v>63</v>
      </c>
      <c r="L69" s="63">
        <v>40724</v>
      </c>
    </row>
    <row r="70" spans="1:13" ht="12.75">
      <c r="A70" s="13" t="s">
        <v>147</v>
      </c>
      <c r="B70" s="13" t="s">
        <v>56</v>
      </c>
      <c r="C70" s="13" t="s">
        <v>78</v>
      </c>
      <c r="D70" s="14" t="s">
        <v>12</v>
      </c>
      <c r="E70" s="14">
        <v>44</v>
      </c>
      <c r="F70" s="14"/>
      <c r="G70" s="10">
        <v>9</v>
      </c>
      <c r="H70" s="10">
        <v>0</v>
      </c>
      <c r="I70" s="17">
        <f>SUM(G70:H70)</f>
        <v>9</v>
      </c>
      <c r="J70" s="10"/>
      <c r="K70" s="6">
        <v>63</v>
      </c>
      <c r="L70" s="16">
        <v>40724</v>
      </c>
      <c r="M70" s="18"/>
    </row>
    <row r="71" spans="1:12" ht="12.75">
      <c r="A71" s="13" t="s">
        <v>195</v>
      </c>
      <c r="B71" s="13" t="s">
        <v>196</v>
      </c>
      <c r="C71" s="13" t="s">
        <v>197</v>
      </c>
      <c r="D71" s="14" t="s">
        <v>12</v>
      </c>
      <c r="E71" s="14">
        <v>105</v>
      </c>
      <c r="F71" s="14"/>
      <c r="G71" s="10">
        <v>9</v>
      </c>
      <c r="H71" s="10">
        <v>0</v>
      </c>
      <c r="I71" s="17">
        <f>G71+H71</f>
        <v>9</v>
      </c>
      <c r="J71" s="10"/>
      <c r="K71" s="6">
        <v>63</v>
      </c>
      <c r="L71" s="16">
        <v>40724</v>
      </c>
    </row>
    <row r="72" spans="1:13" s="15" customFormat="1" ht="12.75">
      <c r="A72" s="1" t="s">
        <v>54</v>
      </c>
      <c r="B72" s="1" t="s">
        <v>55</v>
      </c>
      <c r="C72" s="1" t="s">
        <v>25</v>
      </c>
      <c r="D72" s="7" t="s">
        <v>12</v>
      </c>
      <c r="E72" s="7">
        <v>100</v>
      </c>
      <c r="F72" s="7"/>
      <c r="G72" s="6">
        <v>9</v>
      </c>
      <c r="H72" s="6">
        <v>0</v>
      </c>
      <c r="I72" s="17">
        <f>H72+G72</f>
        <v>9</v>
      </c>
      <c r="J72" s="6"/>
      <c r="K72" s="6">
        <v>63</v>
      </c>
      <c r="L72" s="63">
        <v>40724</v>
      </c>
      <c r="M72" s="18"/>
    </row>
    <row r="73" spans="1:12" ht="12.75">
      <c r="A73" s="13" t="s">
        <v>190</v>
      </c>
      <c r="B73" s="13" t="s">
        <v>82</v>
      </c>
      <c r="C73" s="13" t="s">
        <v>191</v>
      </c>
      <c r="D73" s="14" t="s">
        <v>12</v>
      </c>
      <c r="E73" s="14">
        <v>69</v>
      </c>
      <c r="F73" s="14"/>
      <c r="G73" s="10">
        <v>9</v>
      </c>
      <c r="H73" s="10">
        <v>0</v>
      </c>
      <c r="I73" s="17">
        <f>G73+H73</f>
        <v>9</v>
      </c>
      <c r="J73" s="10"/>
      <c r="K73" s="6">
        <v>63</v>
      </c>
      <c r="L73" s="16">
        <v>40724</v>
      </c>
    </row>
    <row r="74" spans="1:12" ht="12.75">
      <c r="A74" s="13" t="s">
        <v>222</v>
      </c>
      <c r="B74" s="13" t="s">
        <v>82</v>
      </c>
      <c r="C74" s="13" t="s">
        <v>223</v>
      </c>
      <c r="D74" s="14" t="s">
        <v>12</v>
      </c>
      <c r="E74" s="14">
        <v>223</v>
      </c>
      <c r="F74" s="14"/>
      <c r="G74" s="14">
        <v>9</v>
      </c>
      <c r="H74" s="14">
        <v>0</v>
      </c>
      <c r="I74" s="17">
        <f>G74+H74</f>
        <v>9</v>
      </c>
      <c r="J74" s="14"/>
      <c r="K74" s="6">
        <v>63</v>
      </c>
      <c r="L74" s="16">
        <v>40724</v>
      </c>
    </row>
    <row r="75" spans="1:13" s="41" customFormat="1" ht="12.75">
      <c r="A75" s="1" t="s">
        <v>66</v>
      </c>
      <c r="B75" s="1" t="s">
        <v>67</v>
      </c>
      <c r="C75" s="1" t="s">
        <v>11</v>
      </c>
      <c r="D75" s="7" t="s">
        <v>12</v>
      </c>
      <c r="E75" s="7">
        <v>158</v>
      </c>
      <c r="F75" s="7"/>
      <c r="G75" s="6">
        <v>6</v>
      </c>
      <c r="H75" s="6">
        <v>2</v>
      </c>
      <c r="I75" s="17">
        <f>H75+G75</f>
        <v>8</v>
      </c>
      <c r="J75" s="6"/>
      <c r="K75" s="10">
        <v>70</v>
      </c>
      <c r="L75" s="63">
        <v>40724</v>
      </c>
      <c r="M75" s="36"/>
    </row>
    <row r="76" spans="1:12" ht="12.75">
      <c r="A76" s="1" t="s">
        <v>60</v>
      </c>
      <c r="B76" s="1" t="s">
        <v>61</v>
      </c>
      <c r="C76" s="1" t="s">
        <v>53</v>
      </c>
      <c r="D76" s="6" t="s">
        <v>12</v>
      </c>
      <c r="E76" s="6">
        <v>175</v>
      </c>
      <c r="G76" s="6">
        <v>8</v>
      </c>
      <c r="H76" s="6">
        <v>0</v>
      </c>
      <c r="I76" s="17">
        <f>H76+G76</f>
        <v>8</v>
      </c>
      <c r="J76" s="6"/>
      <c r="K76" s="10">
        <v>70</v>
      </c>
      <c r="L76" s="63">
        <v>40724</v>
      </c>
    </row>
    <row r="77" spans="1:12" s="47" customFormat="1" ht="12.75">
      <c r="A77" s="1" t="s">
        <v>62</v>
      </c>
      <c r="B77" s="1" t="s">
        <v>63</v>
      </c>
      <c r="C77" s="1" t="s">
        <v>64</v>
      </c>
      <c r="D77" s="7" t="s">
        <v>12</v>
      </c>
      <c r="E77" s="7">
        <v>106</v>
      </c>
      <c r="F77" s="7"/>
      <c r="G77" s="6">
        <v>8</v>
      </c>
      <c r="H77" s="6">
        <v>0</v>
      </c>
      <c r="I77" s="17">
        <f>H77+G77</f>
        <v>8</v>
      </c>
      <c r="J77" s="6"/>
      <c r="K77" s="10">
        <v>70</v>
      </c>
      <c r="L77" s="63">
        <v>40724</v>
      </c>
    </row>
    <row r="78" spans="1:12" ht="12.75">
      <c r="A78" s="13" t="s">
        <v>261</v>
      </c>
      <c r="B78" s="13" t="s">
        <v>262</v>
      </c>
      <c r="C78" s="13" t="s">
        <v>19</v>
      </c>
      <c r="D78" s="14" t="s">
        <v>12</v>
      </c>
      <c r="E78" s="14">
        <v>114</v>
      </c>
      <c r="F78" s="14"/>
      <c r="G78" s="10">
        <v>8</v>
      </c>
      <c r="H78" s="10">
        <v>0</v>
      </c>
      <c r="I78" s="17">
        <f>G78+H78</f>
        <v>8</v>
      </c>
      <c r="J78" s="10"/>
      <c r="K78" s="10">
        <v>70</v>
      </c>
      <c r="L78" s="16">
        <v>40724</v>
      </c>
    </row>
    <row r="79" spans="1:12" s="60" customFormat="1" ht="12.75">
      <c r="A79" s="13" t="s">
        <v>140</v>
      </c>
      <c r="B79" s="13" t="s">
        <v>141</v>
      </c>
      <c r="C79" s="13" t="s">
        <v>142</v>
      </c>
      <c r="D79" s="14" t="s">
        <v>12</v>
      </c>
      <c r="E79" s="14">
        <v>285</v>
      </c>
      <c r="F79" s="14"/>
      <c r="G79" s="10">
        <v>4</v>
      </c>
      <c r="H79" s="10">
        <v>3</v>
      </c>
      <c r="I79" s="17">
        <f>SUM(G79:H79)</f>
        <v>7</v>
      </c>
      <c r="J79" s="10"/>
      <c r="K79" s="10">
        <v>74</v>
      </c>
      <c r="L79" s="16">
        <v>40724</v>
      </c>
    </row>
    <row r="80" spans="1:12" ht="12.75">
      <c r="A80" s="1" t="s">
        <v>84</v>
      </c>
      <c r="B80" s="5" t="s">
        <v>65</v>
      </c>
      <c r="C80" s="1" t="s">
        <v>25</v>
      </c>
      <c r="D80" s="7" t="s">
        <v>12</v>
      </c>
      <c r="E80" s="6">
        <v>87</v>
      </c>
      <c r="G80" s="6">
        <v>5</v>
      </c>
      <c r="H80" s="6">
        <v>2</v>
      </c>
      <c r="I80" s="17">
        <f>H80+G80</f>
        <v>7</v>
      </c>
      <c r="J80" s="5"/>
      <c r="K80" s="10">
        <v>74</v>
      </c>
      <c r="L80" s="63">
        <v>40724</v>
      </c>
    </row>
    <row r="81" spans="1:13" s="33" customFormat="1" ht="12.75">
      <c r="A81" s="1" t="s">
        <v>100</v>
      </c>
      <c r="B81" s="1" t="s">
        <v>99</v>
      </c>
      <c r="C81" s="1" t="s">
        <v>117</v>
      </c>
      <c r="D81" s="7" t="s">
        <v>12</v>
      </c>
      <c r="E81" s="7">
        <v>13</v>
      </c>
      <c r="F81" s="7"/>
      <c r="G81" s="6">
        <v>5</v>
      </c>
      <c r="H81" s="6">
        <v>2</v>
      </c>
      <c r="I81" s="17">
        <f>H81+G81</f>
        <v>7</v>
      </c>
      <c r="J81" s="6"/>
      <c r="K81" s="10">
        <v>74</v>
      </c>
      <c r="L81" s="63">
        <v>40724</v>
      </c>
      <c r="M81" s="18"/>
    </row>
    <row r="82" spans="1:13" ht="12.75">
      <c r="A82" s="24" t="s">
        <v>154</v>
      </c>
      <c r="B82" s="24" t="s">
        <v>20</v>
      </c>
      <c r="C82" s="24" t="s">
        <v>155</v>
      </c>
      <c r="D82" s="10" t="s">
        <v>12</v>
      </c>
      <c r="E82" s="10">
        <v>253</v>
      </c>
      <c r="F82" s="10" t="s">
        <v>111</v>
      </c>
      <c r="G82" s="10">
        <v>6</v>
      </c>
      <c r="H82" s="10">
        <v>1</v>
      </c>
      <c r="I82" s="17">
        <f>SUM(G82:H82)</f>
        <v>7</v>
      </c>
      <c r="J82" s="21"/>
      <c r="K82" s="10">
        <v>74</v>
      </c>
      <c r="L82" s="16">
        <v>40724</v>
      </c>
      <c r="M82" s="18"/>
    </row>
    <row r="83" spans="1:13" ht="12.75">
      <c r="A83" s="5" t="s">
        <v>108</v>
      </c>
      <c r="B83" s="22" t="s">
        <v>109</v>
      </c>
      <c r="C83" s="1" t="s">
        <v>110</v>
      </c>
      <c r="D83" s="6" t="s">
        <v>12</v>
      </c>
      <c r="E83" s="6">
        <v>203</v>
      </c>
      <c r="F83" s="6"/>
      <c r="G83" s="6">
        <v>7</v>
      </c>
      <c r="H83" s="6">
        <v>0</v>
      </c>
      <c r="I83" s="17">
        <f>H83+G83</f>
        <v>7</v>
      </c>
      <c r="J83" s="6"/>
      <c r="K83" s="10">
        <v>74</v>
      </c>
      <c r="L83" s="63">
        <v>40724</v>
      </c>
      <c r="M83" s="18"/>
    </row>
    <row r="84" spans="1:13" s="41" customFormat="1" ht="12.75">
      <c r="A84" s="1" t="s">
        <v>86</v>
      </c>
      <c r="B84" s="1" t="s">
        <v>87</v>
      </c>
      <c r="C84" s="1" t="s">
        <v>118</v>
      </c>
      <c r="D84" s="6" t="s">
        <v>12</v>
      </c>
      <c r="E84" s="6">
        <v>178</v>
      </c>
      <c r="F84" s="6"/>
      <c r="G84" s="6">
        <v>7</v>
      </c>
      <c r="H84" s="6">
        <v>0</v>
      </c>
      <c r="I84" s="17">
        <f>H84+G84</f>
        <v>7</v>
      </c>
      <c r="J84" s="6"/>
      <c r="K84" s="10">
        <v>74</v>
      </c>
      <c r="L84" s="63">
        <v>40724</v>
      </c>
      <c r="M84" s="18"/>
    </row>
    <row r="85" spans="1:13" s="41" customFormat="1" ht="12.75">
      <c r="A85" s="1" t="s">
        <v>94</v>
      </c>
      <c r="B85" s="1" t="s">
        <v>95</v>
      </c>
      <c r="C85" s="1" t="s">
        <v>96</v>
      </c>
      <c r="D85" s="7" t="s">
        <v>42</v>
      </c>
      <c r="E85" s="6">
        <v>119</v>
      </c>
      <c r="F85" s="6"/>
      <c r="G85" s="6">
        <v>7</v>
      </c>
      <c r="H85" s="6">
        <v>0</v>
      </c>
      <c r="I85" s="17">
        <f>H85+G85</f>
        <v>7</v>
      </c>
      <c r="J85" s="6"/>
      <c r="K85" s="10">
        <v>74</v>
      </c>
      <c r="L85" s="63">
        <v>40724</v>
      </c>
      <c r="M85" s="18"/>
    </row>
    <row r="86" spans="1:12" ht="12.75">
      <c r="A86" s="13" t="s">
        <v>246</v>
      </c>
      <c r="B86" s="13" t="s">
        <v>247</v>
      </c>
      <c r="C86" s="13" t="s">
        <v>248</v>
      </c>
      <c r="D86" s="14" t="s">
        <v>12</v>
      </c>
      <c r="E86" s="14">
        <v>79</v>
      </c>
      <c r="F86" s="14"/>
      <c r="G86" s="10">
        <v>4</v>
      </c>
      <c r="H86" s="10">
        <v>2</v>
      </c>
      <c r="I86" s="17">
        <f>G86+H86</f>
        <v>6</v>
      </c>
      <c r="J86" s="10"/>
      <c r="K86" s="6">
        <v>81</v>
      </c>
      <c r="L86" s="16">
        <v>40724</v>
      </c>
    </row>
    <row r="87" spans="1:13" ht="12.75">
      <c r="A87" s="13" t="s">
        <v>259</v>
      </c>
      <c r="B87" s="13" t="s">
        <v>36</v>
      </c>
      <c r="C87" s="13" t="s">
        <v>269</v>
      </c>
      <c r="D87" s="14" t="s">
        <v>241</v>
      </c>
      <c r="E87" s="14">
        <v>315</v>
      </c>
      <c r="F87" s="14" t="s">
        <v>111</v>
      </c>
      <c r="G87" s="64">
        <v>6</v>
      </c>
      <c r="H87" s="64">
        <v>0</v>
      </c>
      <c r="I87" s="17">
        <f>G87+H87</f>
        <v>6</v>
      </c>
      <c r="J87" s="10"/>
      <c r="K87" s="6">
        <v>81</v>
      </c>
      <c r="L87" s="16">
        <v>40724</v>
      </c>
      <c r="M87" s="18"/>
    </row>
    <row r="88" spans="1:13" ht="12.75">
      <c r="A88" s="13" t="s">
        <v>192</v>
      </c>
      <c r="B88" s="13" t="s">
        <v>193</v>
      </c>
      <c r="C88" s="13" t="s">
        <v>194</v>
      </c>
      <c r="D88" s="14" t="s">
        <v>12</v>
      </c>
      <c r="E88" s="14">
        <v>74</v>
      </c>
      <c r="F88" s="14"/>
      <c r="G88" s="10">
        <v>6</v>
      </c>
      <c r="H88" s="10">
        <v>0</v>
      </c>
      <c r="I88" s="17">
        <f>G88+H88</f>
        <v>6</v>
      </c>
      <c r="J88" s="10"/>
      <c r="K88" s="6">
        <v>81</v>
      </c>
      <c r="L88" s="16">
        <v>40724</v>
      </c>
      <c r="M88" s="18"/>
    </row>
    <row r="89" spans="1:12" ht="12.75">
      <c r="A89" s="13" t="s">
        <v>218</v>
      </c>
      <c r="B89" s="13" t="s">
        <v>69</v>
      </c>
      <c r="C89" s="13" t="s">
        <v>219</v>
      </c>
      <c r="D89" s="14" t="s">
        <v>12</v>
      </c>
      <c r="E89" s="14">
        <v>191</v>
      </c>
      <c r="F89" s="14"/>
      <c r="G89" s="10">
        <v>0</v>
      </c>
      <c r="H89" s="10">
        <v>5</v>
      </c>
      <c r="I89" s="17">
        <f>G89+H89</f>
        <v>5</v>
      </c>
      <c r="J89" s="10"/>
      <c r="K89" s="10">
        <v>84</v>
      </c>
      <c r="L89" s="16">
        <v>40724</v>
      </c>
    </row>
    <row r="90" spans="1:12" s="43" customFormat="1" ht="11.25">
      <c r="A90" s="1" t="s">
        <v>81</v>
      </c>
      <c r="B90" s="1" t="s">
        <v>79</v>
      </c>
      <c r="C90" s="1" t="s">
        <v>19</v>
      </c>
      <c r="D90" s="6" t="s">
        <v>12</v>
      </c>
      <c r="E90" s="10">
        <v>60</v>
      </c>
      <c r="F90" s="10"/>
      <c r="G90" s="6">
        <v>1</v>
      </c>
      <c r="H90" s="6">
        <v>4</v>
      </c>
      <c r="I90" s="17">
        <f>H90+G90</f>
        <v>5</v>
      </c>
      <c r="J90" s="6"/>
      <c r="K90" s="10">
        <v>84</v>
      </c>
      <c r="L90" s="63">
        <v>40724</v>
      </c>
    </row>
    <row r="91" spans="1:13" s="41" customFormat="1" ht="12.75">
      <c r="A91" s="13" t="s">
        <v>271</v>
      </c>
      <c r="B91" s="13" t="s">
        <v>272</v>
      </c>
      <c r="C91" s="13" t="s">
        <v>19</v>
      </c>
      <c r="D91" s="14" t="s">
        <v>12</v>
      </c>
      <c r="E91" s="10">
        <v>165</v>
      </c>
      <c r="F91" s="10"/>
      <c r="G91" s="10">
        <v>3</v>
      </c>
      <c r="H91" s="10">
        <v>2</v>
      </c>
      <c r="I91" s="17">
        <f>G91+H91</f>
        <v>5</v>
      </c>
      <c r="J91" s="10"/>
      <c r="K91" s="10">
        <v>84</v>
      </c>
      <c r="L91" s="16">
        <v>40724</v>
      </c>
      <c r="M91" s="42"/>
    </row>
    <row r="92" spans="1:13" ht="12.75">
      <c r="A92" s="13" t="s">
        <v>182</v>
      </c>
      <c r="B92" s="13" t="s">
        <v>183</v>
      </c>
      <c r="C92" s="13" t="s">
        <v>184</v>
      </c>
      <c r="D92" s="14" t="s">
        <v>12</v>
      </c>
      <c r="E92" s="14">
        <v>8</v>
      </c>
      <c r="F92" s="14"/>
      <c r="G92" s="10">
        <v>3</v>
      </c>
      <c r="H92" s="10">
        <v>2</v>
      </c>
      <c r="I92" s="17">
        <f>G92+H92</f>
        <v>5</v>
      </c>
      <c r="J92" s="10"/>
      <c r="K92" s="10">
        <v>84</v>
      </c>
      <c r="L92" s="16">
        <v>40724</v>
      </c>
      <c r="M92" s="18"/>
    </row>
    <row r="93" spans="1:13" ht="12.75">
      <c r="A93" s="53" t="s">
        <v>242</v>
      </c>
      <c r="B93" s="53" t="s">
        <v>211</v>
      </c>
      <c r="C93" s="53" t="s">
        <v>239</v>
      </c>
      <c r="D93" s="54" t="s">
        <v>12</v>
      </c>
      <c r="E93" s="54">
        <v>312</v>
      </c>
      <c r="F93" s="54"/>
      <c r="G93" s="55">
        <v>4</v>
      </c>
      <c r="H93" s="55">
        <v>1</v>
      </c>
      <c r="I93" s="56">
        <f>G93+H93</f>
        <v>5</v>
      </c>
      <c r="J93" s="55"/>
      <c r="K93" s="10">
        <v>84</v>
      </c>
      <c r="L93" s="62">
        <v>40724</v>
      </c>
      <c r="M93" s="18"/>
    </row>
    <row r="94" spans="1:12" ht="12.75">
      <c r="A94" s="24" t="s">
        <v>165</v>
      </c>
      <c r="B94" s="24" t="s">
        <v>166</v>
      </c>
      <c r="C94" s="24" t="s">
        <v>167</v>
      </c>
      <c r="D94" s="14" t="s">
        <v>32</v>
      </c>
      <c r="E94" s="14">
        <v>301</v>
      </c>
      <c r="F94" s="14"/>
      <c r="G94" s="14">
        <v>5</v>
      </c>
      <c r="H94" s="14">
        <v>0</v>
      </c>
      <c r="I94" s="17">
        <f>H94+G94</f>
        <v>5</v>
      </c>
      <c r="J94" s="14"/>
      <c r="K94" s="10">
        <v>84</v>
      </c>
      <c r="L94" s="61">
        <v>40724</v>
      </c>
    </row>
    <row r="95" spans="1:12" s="60" customFormat="1" ht="12.75">
      <c r="A95" s="1" t="s">
        <v>26</v>
      </c>
      <c r="B95" s="1" t="s">
        <v>38</v>
      </c>
      <c r="C95" s="1" t="s">
        <v>19</v>
      </c>
      <c r="D95" s="7" t="s">
        <v>12</v>
      </c>
      <c r="E95" s="7">
        <v>168</v>
      </c>
      <c r="F95" s="7"/>
      <c r="G95" s="6">
        <v>5</v>
      </c>
      <c r="H95" s="6">
        <v>0</v>
      </c>
      <c r="I95" s="17">
        <f>H95+G95</f>
        <v>5</v>
      </c>
      <c r="J95" s="5"/>
      <c r="K95" s="10">
        <v>84</v>
      </c>
      <c r="L95" s="63">
        <v>40724</v>
      </c>
    </row>
    <row r="96" spans="1:13" ht="12.75">
      <c r="A96" s="53" t="s">
        <v>203</v>
      </c>
      <c r="B96" s="53" t="s">
        <v>202</v>
      </c>
      <c r="C96" s="53" t="s">
        <v>204</v>
      </c>
      <c r="D96" s="54" t="s">
        <v>12</v>
      </c>
      <c r="E96" s="54">
        <v>309</v>
      </c>
      <c r="F96" s="54" t="s">
        <v>111</v>
      </c>
      <c r="G96" s="55">
        <f>4+1</f>
        <v>5</v>
      </c>
      <c r="H96" s="55">
        <v>0</v>
      </c>
      <c r="I96" s="56">
        <f>G96+H96</f>
        <v>5</v>
      </c>
      <c r="J96" s="55"/>
      <c r="K96" s="10">
        <v>84</v>
      </c>
      <c r="L96" s="62">
        <v>40724</v>
      </c>
      <c r="M96" s="18"/>
    </row>
    <row r="97" spans="1:12" ht="12.75">
      <c r="A97" s="5" t="s">
        <v>76</v>
      </c>
      <c r="B97" s="22" t="s">
        <v>77</v>
      </c>
      <c r="C97" s="1" t="s">
        <v>19</v>
      </c>
      <c r="D97" s="6" t="s">
        <v>12</v>
      </c>
      <c r="E97" s="6">
        <v>149</v>
      </c>
      <c r="G97" s="6">
        <v>0</v>
      </c>
      <c r="H97" s="6">
        <v>4</v>
      </c>
      <c r="I97" s="17">
        <f>H97+G97</f>
        <v>4</v>
      </c>
      <c r="J97" s="6"/>
      <c r="K97" s="10">
        <v>92</v>
      </c>
      <c r="L97" s="63">
        <v>40724</v>
      </c>
    </row>
    <row r="98" spans="1:13" s="15" customFormat="1" ht="12.75">
      <c r="A98" s="13" t="s">
        <v>185</v>
      </c>
      <c r="B98" s="13" t="s">
        <v>186</v>
      </c>
      <c r="C98" s="13" t="s">
        <v>187</v>
      </c>
      <c r="D98" s="14" t="s">
        <v>12</v>
      </c>
      <c r="E98" s="14">
        <v>16</v>
      </c>
      <c r="F98" s="14"/>
      <c r="G98" s="10">
        <v>2</v>
      </c>
      <c r="H98" s="10">
        <v>2</v>
      </c>
      <c r="I98" s="17">
        <f>G98+H98</f>
        <v>4</v>
      </c>
      <c r="J98" s="10"/>
      <c r="K98" s="10">
        <v>92</v>
      </c>
      <c r="L98" s="16">
        <v>40724</v>
      </c>
      <c r="M98" s="18"/>
    </row>
    <row r="99" spans="1:13" ht="12.75">
      <c r="A99" s="13" t="s">
        <v>250</v>
      </c>
      <c r="B99" s="13" t="s">
        <v>99</v>
      </c>
      <c r="C99" s="13" t="s">
        <v>251</v>
      </c>
      <c r="D99" s="14" t="s">
        <v>12</v>
      </c>
      <c r="E99" s="14">
        <v>33</v>
      </c>
      <c r="F99" s="14"/>
      <c r="G99" s="10">
        <v>3</v>
      </c>
      <c r="H99" s="10">
        <v>1</v>
      </c>
      <c r="I99" s="17">
        <f>G99+H99</f>
        <v>4</v>
      </c>
      <c r="J99" s="10"/>
      <c r="K99" s="10">
        <v>92</v>
      </c>
      <c r="L99" s="16">
        <v>40724</v>
      </c>
      <c r="M99" s="18"/>
    </row>
    <row r="100" spans="1:13" ht="12.75">
      <c r="A100" s="1" t="s">
        <v>27</v>
      </c>
      <c r="B100" s="9" t="s">
        <v>91</v>
      </c>
      <c r="C100" s="1" t="s">
        <v>28</v>
      </c>
      <c r="D100" s="7" t="s">
        <v>12</v>
      </c>
      <c r="E100" s="7">
        <v>179</v>
      </c>
      <c r="F100" s="7"/>
      <c r="G100" s="6">
        <v>0</v>
      </c>
      <c r="H100" s="6">
        <v>3</v>
      </c>
      <c r="I100" s="17">
        <f>H100+G100</f>
        <v>3</v>
      </c>
      <c r="J100" s="5"/>
      <c r="K100" s="6">
        <v>95</v>
      </c>
      <c r="L100" s="63">
        <v>40724</v>
      </c>
      <c r="M100" s="18"/>
    </row>
    <row r="101" spans="1:13" ht="12.75">
      <c r="A101" s="13" t="s">
        <v>282</v>
      </c>
      <c r="B101" s="13" t="s">
        <v>65</v>
      </c>
      <c r="C101" s="13" t="s">
        <v>283</v>
      </c>
      <c r="D101" s="14" t="s">
        <v>12</v>
      </c>
      <c r="E101" s="14">
        <v>157</v>
      </c>
      <c r="F101" s="14"/>
      <c r="G101" s="10">
        <v>2</v>
      </c>
      <c r="H101" s="10">
        <v>1</v>
      </c>
      <c r="I101" s="17">
        <f>G101+H101</f>
        <v>3</v>
      </c>
      <c r="J101" s="10"/>
      <c r="K101" s="10">
        <v>95</v>
      </c>
      <c r="L101" s="16">
        <v>40724</v>
      </c>
      <c r="M101" s="37"/>
    </row>
    <row r="102" spans="1:13" ht="12.75">
      <c r="A102" s="1" t="s">
        <v>92</v>
      </c>
      <c r="B102" s="1" t="s">
        <v>80</v>
      </c>
      <c r="C102" s="1" t="s">
        <v>93</v>
      </c>
      <c r="D102" s="7" t="s">
        <v>12</v>
      </c>
      <c r="E102" s="7">
        <v>68</v>
      </c>
      <c r="F102" s="7"/>
      <c r="G102" s="6">
        <v>3</v>
      </c>
      <c r="H102" s="6">
        <v>0</v>
      </c>
      <c r="I102" s="17">
        <f>H102+G102</f>
        <v>3</v>
      </c>
      <c r="J102" s="23"/>
      <c r="K102" s="6">
        <v>95</v>
      </c>
      <c r="L102" s="63">
        <v>40724</v>
      </c>
      <c r="M102" s="18"/>
    </row>
    <row r="103" spans="1:13" ht="12.75">
      <c r="A103" s="1" t="s">
        <v>173</v>
      </c>
      <c r="B103" s="5" t="s">
        <v>41</v>
      </c>
      <c r="C103" s="1" t="s">
        <v>174</v>
      </c>
      <c r="D103" s="6" t="s">
        <v>12</v>
      </c>
      <c r="E103" s="6">
        <v>291</v>
      </c>
      <c r="F103" s="6"/>
      <c r="G103" s="10">
        <v>1</v>
      </c>
      <c r="H103" s="10">
        <v>1</v>
      </c>
      <c r="I103" s="17">
        <f>H103+G103</f>
        <v>2</v>
      </c>
      <c r="J103" s="6"/>
      <c r="K103" s="10">
        <v>98</v>
      </c>
      <c r="L103" s="63">
        <v>40724</v>
      </c>
      <c r="M103" s="18"/>
    </row>
    <row r="104" spans="1:13" ht="12.75">
      <c r="A104" s="13" t="s">
        <v>253</v>
      </c>
      <c r="B104" s="13" t="s">
        <v>240</v>
      </c>
      <c r="C104" s="13" t="s">
        <v>254</v>
      </c>
      <c r="D104" s="14" t="s">
        <v>12</v>
      </c>
      <c r="E104" s="14">
        <v>52</v>
      </c>
      <c r="F104" s="14"/>
      <c r="G104" s="10">
        <v>2</v>
      </c>
      <c r="H104" s="10">
        <v>0</v>
      </c>
      <c r="I104" s="17">
        <f>G104+H104</f>
        <v>2</v>
      </c>
      <c r="J104" s="10"/>
      <c r="K104" s="10">
        <v>98</v>
      </c>
      <c r="L104" s="16">
        <v>40724</v>
      </c>
      <c r="M104" s="18"/>
    </row>
    <row r="105" spans="1:12" ht="12.75">
      <c r="A105" s="13" t="s">
        <v>210</v>
      </c>
      <c r="B105" s="13" t="s">
        <v>79</v>
      </c>
      <c r="C105" s="13" t="s">
        <v>249</v>
      </c>
      <c r="D105" s="14" t="s">
        <v>12</v>
      </c>
      <c r="E105" s="14">
        <v>15</v>
      </c>
      <c r="F105" s="14"/>
      <c r="G105" s="14">
        <v>2</v>
      </c>
      <c r="H105" s="14">
        <v>0</v>
      </c>
      <c r="I105" s="17">
        <f>G105+H105</f>
        <v>2</v>
      </c>
      <c r="J105" s="14"/>
      <c r="K105" s="10">
        <v>98</v>
      </c>
      <c r="L105" s="16">
        <v>40724</v>
      </c>
    </row>
    <row r="106" spans="1:12" ht="12.75">
      <c r="A106" s="5" t="s">
        <v>50</v>
      </c>
      <c r="B106" s="5" t="s">
        <v>51</v>
      </c>
      <c r="C106" s="1" t="s">
        <v>52</v>
      </c>
      <c r="D106" s="6" t="s">
        <v>12</v>
      </c>
      <c r="E106" s="6">
        <v>17</v>
      </c>
      <c r="G106" s="6">
        <v>2</v>
      </c>
      <c r="H106" s="6">
        <v>0</v>
      </c>
      <c r="I106" s="17">
        <f>H106+G106</f>
        <v>2</v>
      </c>
      <c r="J106" s="6"/>
      <c r="K106" s="10">
        <v>98</v>
      </c>
      <c r="L106" s="63">
        <v>40724</v>
      </c>
    </row>
    <row r="107" spans="1:13" s="33" customFormat="1" ht="12.75">
      <c r="A107" s="13" t="s">
        <v>98</v>
      </c>
      <c r="B107" s="13" t="s">
        <v>97</v>
      </c>
      <c r="C107" s="13" t="s">
        <v>68</v>
      </c>
      <c r="D107" s="14" t="s">
        <v>12</v>
      </c>
      <c r="E107" s="14">
        <v>125</v>
      </c>
      <c r="F107" s="14"/>
      <c r="G107" s="10">
        <v>2</v>
      </c>
      <c r="H107" s="10">
        <v>0</v>
      </c>
      <c r="I107" s="17">
        <f>G107+H107</f>
        <v>2</v>
      </c>
      <c r="J107" s="10"/>
      <c r="K107" s="10">
        <v>98</v>
      </c>
      <c r="L107" s="16">
        <v>40724</v>
      </c>
      <c r="M107" s="18"/>
    </row>
    <row r="108" spans="1:13" ht="12.75">
      <c r="A108" s="13" t="s">
        <v>275</v>
      </c>
      <c r="B108" s="13" t="s">
        <v>65</v>
      </c>
      <c r="C108" s="13" t="s">
        <v>68</v>
      </c>
      <c r="D108" s="14" t="s">
        <v>12</v>
      </c>
      <c r="E108" s="14">
        <v>10</v>
      </c>
      <c r="F108" s="14"/>
      <c r="G108" s="10">
        <v>1</v>
      </c>
      <c r="H108" s="10">
        <v>0</v>
      </c>
      <c r="I108" s="17">
        <f>G108+H108</f>
        <v>1</v>
      </c>
      <c r="J108" s="10"/>
      <c r="K108" s="6">
        <v>103</v>
      </c>
      <c r="L108" s="16">
        <v>40724</v>
      </c>
      <c r="M108" s="36"/>
    </row>
    <row r="109" spans="1:13" ht="12.75">
      <c r="A109" s="13" t="s">
        <v>198</v>
      </c>
      <c r="B109" s="13" t="s">
        <v>199</v>
      </c>
      <c r="C109" s="13" t="s">
        <v>200</v>
      </c>
      <c r="D109" s="14" t="s">
        <v>201</v>
      </c>
      <c r="E109" s="14">
        <v>120</v>
      </c>
      <c r="F109" s="14"/>
      <c r="G109" s="10">
        <v>1</v>
      </c>
      <c r="H109" s="10">
        <v>0</v>
      </c>
      <c r="I109" s="17">
        <f>G109+H109</f>
        <v>1</v>
      </c>
      <c r="J109" s="10"/>
      <c r="K109" s="6">
        <v>103</v>
      </c>
      <c r="L109" s="16">
        <v>40724</v>
      </c>
      <c r="M109" s="18"/>
    </row>
    <row r="110" spans="1:13" ht="12.75">
      <c r="A110" s="13" t="s">
        <v>263</v>
      </c>
      <c r="B110" s="13" t="s">
        <v>82</v>
      </c>
      <c r="C110" s="13" t="s">
        <v>264</v>
      </c>
      <c r="D110" s="14" t="s">
        <v>12</v>
      </c>
      <c r="E110" s="14">
        <v>242</v>
      </c>
      <c r="F110" s="14" t="s">
        <v>111</v>
      </c>
      <c r="G110" s="10">
        <v>1</v>
      </c>
      <c r="H110" s="10">
        <v>0</v>
      </c>
      <c r="I110" s="17">
        <f>G110+H110</f>
        <v>1</v>
      </c>
      <c r="J110" s="10"/>
      <c r="K110" s="6">
        <v>103</v>
      </c>
      <c r="L110" s="16">
        <v>40724</v>
      </c>
      <c r="M110" s="18"/>
    </row>
    <row r="111" spans="1:12" ht="12.75">
      <c r="A111" s="1"/>
      <c r="B111" s="9"/>
      <c r="C111" s="1"/>
      <c r="D111" s="7"/>
      <c r="E111" s="6"/>
      <c r="G111" s="10">
        <f>SUM(G6:G110)</f>
        <v>1118</v>
      </c>
      <c r="H111" s="10">
        <f>SUM(H6:H110)</f>
        <v>371</v>
      </c>
      <c r="I111" s="10">
        <f>SUM(I6:I110)</f>
        <v>1489</v>
      </c>
      <c r="J111" s="6"/>
      <c r="K111" s="6"/>
      <c r="L111" s="8"/>
    </row>
    <row r="112" spans="1:12" ht="12.75">
      <c r="A112" s="1"/>
      <c r="B112" s="9"/>
      <c r="C112" s="1"/>
      <c r="D112" s="7" t="s">
        <v>138</v>
      </c>
      <c r="E112" s="6"/>
      <c r="G112" s="6" t="s">
        <v>136</v>
      </c>
      <c r="H112" s="6" t="s">
        <v>137</v>
      </c>
      <c r="I112" s="10" t="s">
        <v>139</v>
      </c>
      <c r="J112" s="6"/>
      <c r="K112" s="6"/>
      <c r="L112" s="8">
        <v>40724</v>
      </c>
    </row>
    <row r="113" spans="1:12" ht="12.75">
      <c r="A113" s="1"/>
      <c r="B113" s="9"/>
      <c r="C113" s="1"/>
      <c r="D113" s="7"/>
      <c r="E113" s="6"/>
      <c r="G113" s="6"/>
      <c r="H113" s="6"/>
      <c r="I113" s="10"/>
      <c r="J113" s="6"/>
      <c r="K113" s="6"/>
      <c r="L113" s="8"/>
    </row>
    <row r="114" spans="1:13" ht="12.75">
      <c r="A114" s="14" t="s">
        <v>111</v>
      </c>
      <c r="B114" s="19" t="s">
        <v>175</v>
      </c>
      <c r="C114" s="19"/>
      <c r="D114" s="27"/>
      <c r="E114" s="14"/>
      <c r="F114" s="14"/>
      <c r="G114" s="14"/>
      <c r="H114" s="14"/>
      <c r="I114" s="14"/>
      <c r="J114" s="28"/>
      <c r="K114" s="14"/>
      <c r="L114" s="14"/>
      <c r="M114" s="14"/>
    </row>
    <row r="115" spans="1:13" ht="12.75">
      <c r="A115" s="14" t="s">
        <v>176</v>
      </c>
      <c r="B115" s="34" t="s">
        <v>245</v>
      </c>
      <c r="C115" s="18"/>
      <c r="D115" s="18"/>
      <c r="E115" s="18"/>
      <c r="F115" s="18"/>
      <c r="G115" s="18"/>
      <c r="H115"/>
      <c r="I115"/>
      <c r="J115" s="29"/>
      <c r="K115"/>
      <c r="L115" s="32"/>
      <c r="M115"/>
    </row>
    <row r="116" spans="1:9" s="5" customFormat="1" ht="11.25">
      <c r="A116" s="12" t="s">
        <v>177</v>
      </c>
      <c r="B116" s="39" t="s">
        <v>178</v>
      </c>
      <c r="D116" s="6"/>
      <c r="F116" s="6"/>
      <c r="I116" s="24"/>
    </row>
    <row r="117" spans="1:2" ht="12.75">
      <c r="A117" s="20"/>
      <c r="B117" s="30" t="s">
        <v>179</v>
      </c>
    </row>
    <row r="118" spans="1:2" ht="12.75">
      <c r="A118" s="51" t="s">
        <v>236</v>
      </c>
      <c r="B118" s="52" t="s">
        <v>237</v>
      </c>
    </row>
  </sheetData>
  <sheetProtection/>
  <mergeCells count="1">
    <mergeCell ref="A2:L2"/>
  </mergeCells>
  <printOptions gridLines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Header>&amp;CSeite &amp;P</oddHeader>
    <oddFooter>&amp;CSeite &amp;P von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Eichner</dc:creator>
  <cp:keywords/>
  <dc:description/>
  <cp:lastModifiedBy>mhweber</cp:lastModifiedBy>
  <cp:lastPrinted>2010-02-19T20:23:49Z</cp:lastPrinted>
  <dcterms:created xsi:type="dcterms:W3CDTF">2010-02-03T23:53:43Z</dcterms:created>
  <dcterms:modified xsi:type="dcterms:W3CDTF">2011-07-26T13:37:34Z</dcterms:modified>
  <cp:category/>
  <cp:version/>
  <cp:contentType/>
  <cp:contentStatus/>
</cp:coreProperties>
</file>