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<sst xmlns="http://schemas.openxmlformats.org/spreadsheetml/2006/main" count="747" uniqueCount="451">
  <si>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</si>
  <si>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</si>
  <si>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</si>
  <si>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</si>
  <si>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</si>
  <si>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</si>
  <si>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</si>
  <si>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</si>
  <si>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altersbereinigt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</si>
  <si>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</si>
  <si>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</si>
  <si>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</si>
  <si>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</si>
  <si>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</si>
  <si>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</si>
  <si>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</si>
  <si>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</si>
  <si>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</si>
  <si>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</si>
  <si>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</si>
  <si>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</si>
  <si>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</si>
  <si>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</si>
  <si>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</si>
  <si>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</si>
  <si>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</si>
  <si>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</si>
  <si>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</si>
  <si>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</si>
  <si>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</si>
  <si>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</si>
  <si>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</si>
  <si>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</si>
  <si>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</si>
  <si>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</si>
  <si>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</si>
  <si>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</si>
  <si>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</si>
  <si>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</si>
  <si>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</si>
  <si>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</si>
  <si>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</si>
  <si>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</si>
  <si>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</si>
  <si>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</si>
  <si>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</si>
  <si>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</si>
  <si>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Viersen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</si>
  <si>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</si>
  <si>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</si>
  <si>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</si>
  <si>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</si>
  <si>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</si>
  <si>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</si>
  <si>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</si>
  <si>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</si>
  <si>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</si>
  <si>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</si>
  <si>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</si>
  <si>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</si>
  <si>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</si>
  <si>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</si>
  <si>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</si>
  <si>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</si>
  <si>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</si>
  <si>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Hans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</si>
  <si>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</si>
  <si>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</si>
  <si>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</si>
  <si>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</si>
  <si>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</si>
  <si>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</si>
  <si>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</si>
  <si>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</si>
  <si>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</si>
  <si>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</si>
  <si>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</si>
  <si>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</si>
  <si>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</si>
  <si>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</si>
  <si>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</si>
  <si>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</si>
  <si>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</si>
  <si>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</si>
  <si>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</si>
  <si>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</si>
  <si>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</si>
  <si>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</si>
  <si>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</si>
  <si>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</si>
  <si>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</si>
  <si>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</si>
  <si>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</si>
  <si>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</si>
  <si>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</si>
  <si>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</si>
  <si>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</si>
  <si>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</si>
  <si>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</si>
  <si>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</si>
  <si>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</si>
  <si>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Gieler Prof. Dr.</t>
  </si>
  <si>
    <t>Bad Neuenahr</t>
  </si>
  <si>
    <t>Wildeshausen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</si>
  <si>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</si>
  <si>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</si>
  <si>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</si>
  <si>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</si>
  <si>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</si>
  <si>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</si>
  <si>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</si>
  <si>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</si>
  <si>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Hantscher</t>
  </si>
  <si>
    <t>Suhl-Heinrichs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</si>
  <si>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</si>
  <si>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</si>
  <si>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</si>
  <si>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</si>
  <si>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</si>
  <si>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</si>
  <si>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</si>
  <si>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</si>
  <si>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Heilers</t>
  </si>
  <si>
    <t>Florian</t>
  </si>
  <si>
    <t>Düsseldorf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</si>
  <si>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</si>
  <si>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</si>
  <si>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</si>
  <si>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</si>
  <si>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</si>
  <si>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</si>
  <si>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</si>
  <si>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</si>
  <si>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</si>
  <si>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</si>
  <si>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</si>
  <si>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</si>
  <si>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</si>
  <si>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</si>
  <si>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</si>
  <si>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</si>
  <si>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</si>
  <si>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</si>
  <si>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</si>
  <si>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</si>
  <si>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</si>
  <si>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</si>
  <si>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</si>
  <si>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</si>
  <si>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</si>
  <si>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</si>
  <si>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</si>
  <si>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</si>
  <si>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</si>
  <si>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</si>
  <si>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</si>
  <si>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</si>
  <si>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</si>
  <si>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</si>
  <si>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</si>
  <si>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</si>
  <si>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</si>
  <si>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</si>
  <si>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</si>
  <si>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</si>
  <si>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</si>
  <si>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</si>
  <si>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</si>
  <si>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</si>
  <si>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</si>
  <si>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</si>
  <si>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</si>
  <si>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</si>
  <si>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</si>
  <si>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</si>
  <si>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</si>
  <si>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</si>
  <si>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</si>
  <si>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</si>
  <si>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</si>
  <si>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</si>
  <si>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</si>
  <si>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</si>
  <si>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</si>
  <si>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</si>
  <si>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</si>
  <si>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</si>
  <si>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</si>
  <si>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</si>
  <si>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</si>
  <si>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</si>
  <si>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</si>
  <si>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</si>
  <si>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</si>
  <si>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</si>
  <si>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</si>
  <si>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</si>
  <si>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</si>
  <si>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</si>
  <si>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Martin</t>
  </si>
  <si>
    <t>Cuxhaven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</si>
  <si>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</si>
  <si>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</si>
  <si>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</si>
  <si>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</si>
  <si>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</si>
  <si>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</si>
  <si>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</si>
  <si>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</si>
  <si>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</si>
  <si>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</si>
  <si>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</si>
  <si>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</si>
  <si>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</si>
  <si>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</si>
  <si>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</si>
  <si>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</si>
  <si>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</si>
  <si>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</si>
  <si>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</si>
  <si>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</si>
  <si>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</si>
  <si>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</si>
  <si>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</si>
  <si>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</si>
  <si>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</si>
  <si>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</si>
  <si>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</si>
  <si>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</si>
  <si>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</si>
  <si>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</si>
  <si>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</si>
  <si>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</si>
  <si>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</si>
  <si>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</si>
  <si>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</si>
  <si>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</si>
  <si>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</si>
  <si>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</si>
  <si>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</si>
  <si>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</si>
  <si>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</si>
  <si>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</si>
  <si>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</si>
  <si>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</si>
  <si>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Pilz</t>
  </si>
  <si>
    <t>Markus</t>
  </si>
  <si>
    <t>Bad Driburg</t>
  </si>
  <si>
    <t>Pöttger</t>
  </si>
  <si>
    <t>Robert</t>
  </si>
  <si>
    <t>Remshalden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</si>
  <si>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</si>
  <si>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</si>
  <si>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</si>
  <si>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</si>
  <si>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</si>
  <si>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</si>
  <si>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</si>
  <si>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</si>
  <si>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</si>
  <si>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</si>
  <si>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</si>
  <si>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</si>
  <si>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</si>
  <si>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</si>
  <si>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</si>
  <si>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</si>
  <si>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</si>
  <si>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</si>
  <si>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</si>
  <si>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</si>
  <si>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</si>
  <si>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</si>
  <si>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</si>
  <si>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</si>
  <si>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</si>
  <si>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</si>
  <si>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</si>
  <si>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</si>
  <si>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</si>
  <si>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</si>
  <si>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</si>
  <si>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</si>
  <si>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</si>
  <si>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</si>
  <si>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</si>
  <si>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Schroeder</t>
  </si>
  <si>
    <t>Christine</t>
  </si>
  <si>
    <t>Schulz</t>
  </si>
  <si>
    <t>Barsinghausen</t>
  </si>
  <si>
    <t>Selent</t>
  </si>
  <si>
    <t>Andrea</t>
  </si>
  <si>
    <t>Schütte</t>
  </si>
  <si>
    <t>Heinrich</t>
  </si>
  <si>
    <t>Nordstemmen</t>
  </si>
  <si>
    <t>Roman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</si>
  <si>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</si>
  <si>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</si>
  <si>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</si>
  <si>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</si>
  <si>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</si>
  <si>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</si>
  <si>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</si>
  <si>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</si>
  <si>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</si>
  <si>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</si>
  <si>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</si>
  <si>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</si>
  <si>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</si>
  <si>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</si>
  <si>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</si>
  <si>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</si>
  <si>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</si>
  <si>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</si>
  <si>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</si>
  <si>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</si>
  <si>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</si>
  <si>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</si>
  <si>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</si>
  <si>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</si>
  <si>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</si>
  <si>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Walendy</t>
  </si>
  <si>
    <t>Steinfurt</t>
  </si>
  <si>
    <t>Weber</t>
  </si>
  <si>
    <t>Weismann</t>
  </si>
  <si>
    <t>Breisach</t>
  </si>
  <si>
    <t>Wenzel Dr.</t>
  </si>
  <si>
    <t>Dortmund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</si>
  <si>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</si>
  <si>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</si>
  <si>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</si>
  <si>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</si>
  <si>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</si>
  <si>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</si>
  <si>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</si>
  <si>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Stepponat</t>
  </si>
  <si>
    <t>Bad Homburg</t>
  </si>
  <si>
    <t>Hohenaspe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</si>
  <si>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</si>
  <si>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</si>
  <si>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</si>
  <si>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</si>
  <si>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</si>
  <si>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</si>
  <si>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</si>
  <si>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</si>
  <si>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</si>
  <si>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</si>
  <si>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</si>
  <si>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</si>
  <si>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</si>
  <si>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</si>
  <si>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</si>
  <si>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</si>
  <si>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</si>
  <si>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</si>
  <si>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</si>
  <si>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</si>
  <si>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</si>
  <si>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</si>
  <si>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</si>
  <si>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</si>
  <si>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</si>
  <si>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</si>
  <si>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</si>
  <si>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</si>
  <si>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</si>
  <si>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</si>
  <si>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</si>
  <si>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</si>
  <si>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</si>
  <si>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</si>
  <si>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</si>
  <si>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</si>
  <si>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</si>
  <si>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</si>
  <si>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Zachau</t>
  </si>
  <si>
    <t>Axel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</si>
  <si>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</si>
  <si>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</si>
  <si>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</si>
  <si>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</si>
  <si>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</si>
  <si>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</si>
  <si>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</si>
  <si>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</si>
  <si>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</si>
  <si>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</si>
  <si>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</si>
  <si>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</si>
  <si>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</si>
  <si>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</si>
  <si>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</si>
  <si>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</si>
  <si>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</si>
  <si>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</si>
  <si>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</si>
  <si>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</si>
  <si>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</si>
  <si>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</si>
  <si>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</si>
  <si>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</si>
  <si>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</si>
  <si>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</si>
  <si>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</si>
  <si>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</si>
  <si>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</si>
  <si>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</si>
  <si>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</si>
  <si>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</si>
  <si>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</si>
  <si>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</si>
  <si>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</si>
  <si>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</si>
  <si>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</si>
  <si>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</si>
  <si>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</si>
  <si>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</si>
  <si>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</si>
  <si>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Sawilla</t>
  </si>
  <si>
    <t>Berne</t>
  </si>
  <si>
    <t>Clever</t>
  </si>
  <si>
    <t>Ulrich Martin</t>
  </si>
  <si>
    <t>Baade</t>
  </si>
  <si>
    <t>Mike</t>
  </si>
  <si>
    <t>Wunstorf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</si>
  <si>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</si>
  <si>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</si>
  <si>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</si>
  <si>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</si>
  <si>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</si>
  <si>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</si>
  <si>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</si>
  <si>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</si>
  <si>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</si>
  <si>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Bauman</t>
  </si>
  <si>
    <t>Jockgrim</t>
  </si>
  <si>
    <t>Brendemühl</t>
  </si>
  <si>
    <t>Lontzen</t>
  </si>
  <si>
    <t>Penning</t>
  </si>
  <si>
    <t>Hans-Dieter</t>
  </si>
  <si>
    <t>Leer</t>
  </si>
  <si>
    <t>Bartz</t>
  </si>
  <si>
    <t>Kremmen</t>
  </si>
  <si>
    <t xml:space="preserve">                                                                                       "Best of Five"  2021                                                                                                                                                    Michael Kiene, 15.01.2022</t>
  </si>
  <si>
    <t>Luther</t>
  </si>
  <si>
    <t>Heiko</t>
  </si>
  <si>
    <t>Neunkirchen am Brand</t>
  </si>
  <si>
    <t>Mintgen</t>
  </si>
  <si>
    <t>Dietmar</t>
  </si>
  <si>
    <t>Nickenich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</si>
</sst>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1" fillId="0" borderId="0" xfId="0" applyNumberFormat="1" applyFont="1" applyFill="1" applyBorder="1" applyAlignment="1">
      <alignment horizontal="center" vertical="center" shrinkToFit="1"/>
    </xf>
    <xf numFmtId="164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kiene\Library\Mobile%20Documents\com~apple~CloudDocs\100%20MC\Statistiken\2021\31%2012%202021\Best%20five%2012.%202021%20nach%20absoluter%20Ze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5">
          <cell r="A5">
            <v>18</v>
          </cell>
          <cell r="B5">
            <v>0.9993</v>
          </cell>
          <cell r="C5">
            <v>0.9744</v>
          </cell>
          <cell r="D5">
            <v>0.9993</v>
          </cell>
          <cell r="E5">
            <v>0.9893</v>
          </cell>
        </row>
        <row r="6">
          <cell r="A6">
            <v>19</v>
          </cell>
          <cell r="B6">
            <v>1</v>
          </cell>
          <cell r="C6">
            <v>0.9856</v>
          </cell>
          <cell r="D6">
            <v>1</v>
          </cell>
          <cell r="E6">
            <v>0.9973</v>
          </cell>
        </row>
        <row r="7">
          <cell r="A7">
            <v>20</v>
          </cell>
          <cell r="B7">
            <v>1</v>
          </cell>
          <cell r="C7">
            <v>0.9936</v>
          </cell>
          <cell r="D7">
            <v>1</v>
          </cell>
          <cell r="E7">
            <v>1</v>
          </cell>
        </row>
        <row r="8">
          <cell r="A8">
            <v>21</v>
          </cell>
          <cell r="B8">
            <v>1</v>
          </cell>
          <cell r="C8">
            <v>0.9984</v>
          </cell>
          <cell r="D8">
            <v>1</v>
          </cell>
          <cell r="E8">
            <v>1</v>
          </cell>
        </row>
        <row r="9">
          <cell r="A9">
            <v>22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</row>
        <row r="10">
          <cell r="A10">
            <v>23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24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</row>
        <row r="12">
          <cell r="A12">
            <v>25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</row>
        <row r="13">
          <cell r="A13">
            <v>26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</row>
        <row r="14">
          <cell r="A14">
            <v>27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5">
          <cell r="A15">
            <v>28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</row>
        <row r="16">
          <cell r="A16">
            <v>29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</row>
        <row r="17">
          <cell r="A17">
            <v>30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</row>
        <row r="18">
          <cell r="A18">
            <v>31</v>
          </cell>
          <cell r="B18">
            <v>1</v>
          </cell>
          <cell r="C18">
            <v>1</v>
          </cell>
          <cell r="D18">
            <v>1</v>
          </cell>
          <cell r="E18">
            <v>0.9998</v>
          </cell>
        </row>
        <row r="19">
          <cell r="A19">
            <v>32</v>
          </cell>
          <cell r="B19">
            <v>0.9998</v>
          </cell>
          <cell r="C19">
            <v>0.9999</v>
          </cell>
          <cell r="D19">
            <v>0.9998</v>
          </cell>
          <cell r="E19">
            <v>0.9989</v>
          </cell>
        </row>
        <row r="20">
          <cell r="A20">
            <v>33</v>
          </cell>
          <cell r="B20">
            <v>0.9988</v>
          </cell>
          <cell r="C20">
            <v>0.9993</v>
          </cell>
          <cell r="D20">
            <v>0.9989</v>
          </cell>
          <cell r="E20">
            <v>0.9974</v>
          </cell>
        </row>
        <row r="21">
          <cell r="A21">
            <v>34</v>
          </cell>
          <cell r="B21">
            <v>0.9971</v>
          </cell>
          <cell r="C21">
            <v>0.9981</v>
          </cell>
          <cell r="D21">
            <v>0.9973</v>
          </cell>
          <cell r="E21">
            <v>0.9953</v>
          </cell>
        </row>
        <row r="22">
          <cell r="A22">
            <v>35</v>
          </cell>
          <cell r="B22">
            <v>0.9945</v>
          </cell>
          <cell r="C22">
            <v>0.9961</v>
          </cell>
          <cell r="D22">
            <v>0.995</v>
          </cell>
          <cell r="E22">
            <v>0.9926</v>
          </cell>
        </row>
        <row r="23">
          <cell r="A23">
            <v>36</v>
          </cell>
          <cell r="B23">
            <v>0.9911</v>
          </cell>
          <cell r="C23">
            <v>0.9935</v>
          </cell>
          <cell r="D23">
            <v>0.992</v>
          </cell>
          <cell r="E23">
            <v>0.9893</v>
          </cell>
        </row>
        <row r="24">
          <cell r="A24">
            <v>37</v>
          </cell>
          <cell r="B24">
            <v>0.987</v>
          </cell>
          <cell r="C24">
            <v>0.9902</v>
          </cell>
          <cell r="D24">
            <v>0.9882</v>
          </cell>
          <cell r="E24">
            <v>0.9854</v>
          </cell>
        </row>
        <row r="25">
          <cell r="A25">
            <v>38</v>
          </cell>
          <cell r="B25">
            <v>0.982</v>
          </cell>
          <cell r="C25">
            <v>0.9862</v>
          </cell>
          <cell r="D25">
            <v>0.9837</v>
          </cell>
          <cell r="E25">
            <v>0.9808</v>
          </cell>
        </row>
        <row r="26">
          <cell r="A26">
            <v>39</v>
          </cell>
          <cell r="B26">
            <v>0.9762</v>
          </cell>
          <cell r="C26">
            <v>0.9815</v>
          </cell>
          <cell r="D26">
            <v>0.9784</v>
          </cell>
          <cell r="E26">
            <v>0.9757</v>
          </cell>
        </row>
        <row r="27">
          <cell r="A27">
            <v>40</v>
          </cell>
          <cell r="B27">
            <v>0.9696</v>
          </cell>
          <cell r="C27">
            <v>0.9762</v>
          </cell>
          <cell r="D27">
            <v>0.9725</v>
          </cell>
          <cell r="E27">
            <v>0.9699</v>
          </cell>
        </row>
        <row r="28">
          <cell r="A28">
            <v>41</v>
          </cell>
          <cell r="B28">
            <v>0.9623</v>
          </cell>
          <cell r="C28">
            <v>0.9702</v>
          </cell>
          <cell r="D28">
            <v>0.9658</v>
          </cell>
          <cell r="E28">
            <v>0.9635</v>
          </cell>
        </row>
        <row r="29">
          <cell r="A29">
            <v>42</v>
          </cell>
          <cell r="B29">
            <v>0.9545</v>
          </cell>
          <cell r="C29">
            <v>0.9635</v>
          </cell>
          <cell r="D29">
            <v>0.9584</v>
          </cell>
          <cell r="E29">
            <v>0.9565</v>
          </cell>
        </row>
        <row r="30">
          <cell r="A30">
            <v>43</v>
          </cell>
          <cell r="B30">
            <v>0.9467</v>
          </cell>
          <cell r="C30">
            <v>0.9562</v>
          </cell>
          <cell r="D30">
            <v>0.9506</v>
          </cell>
          <cell r="E30">
            <v>0.9489</v>
          </cell>
        </row>
        <row r="31">
          <cell r="A31">
            <v>44</v>
          </cell>
          <cell r="B31">
            <v>0.9389</v>
          </cell>
          <cell r="C31">
            <v>0.9482</v>
          </cell>
          <cell r="D31">
            <v>0.9428</v>
          </cell>
          <cell r="E31">
            <v>0.9406</v>
          </cell>
        </row>
        <row r="32">
          <cell r="A32">
            <v>45</v>
          </cell>
          <cell r="B32">
            <v>0.9311</v>
          </cell>
          <cell r="C32">
            <v>0.9395</v>
          </cell>
          <cell r="D32">
            <v>0.935</v>
          </cell>
          <cell r="E32">
            <v>0.9318</v>
          </cell>
        </row>
        <row r="33">
          <cell r="A33">
            <v>46</v>
          </cell>
          <cell r="B33">
            <v>0.9234</v>
          </cell>
          <cell r="C33">
            <v>0.9301</v>
          </cell>
          <cell r="D33">
            <v>0.9273</v>
          </cell>
          <cell r="E33">
            <v>0.9223</v>
          </cell>
        </row>
        <row r="34">
          <cell r="A34">
            <v>47</v>
          </cell>
          <cell r="B34">
            <v>0.9156</v>
          </cell>
          <cell r="C34">
            <v>0.92</v>
          </cell>
          <cell r="D34">
            <v>0.9195</v>
          </cell>
          <cell r="E34">
            <v>0.9122</v>
          </cell>
        </row>
        <row r="35">
          <cell r="A35">
            <v>48</v>
          </cell>
          <cell r="B35">
            <v>0.9078</v>
          </cell>
          <cell r="C35">
            <v>0.9093</v>
          </cell>
          <cell r="D35">
            <v>0.9117</v>
          </cell>
          <cell r="E35">
            <v>0.9016</v>
          </cell>
        </row>
        <row r="36">
          <cell r="A36">
            <v>49</v>
          </cell>
          <cell r="B36">
            <v>0.9</v>
          </cell>
          <cell r="C36">
            <v>0.8982</v>
          </cell>
          <cell r="D36">
            <v>0.9039</v>
          </cell>
          <cell r="E36">
            <v>0.8906</v>
          </cell>
        </row>
        <row r="37">
          <cell r="A37">
            <v>50</v>
          </cell>
          <cell r="B37">
            <v>0.8922</v>
          </cell>
          <cell r="C37">
            <v>0.8872</v>
          </cell>
          <cell r="D37">
            <v>0.8961</v>
          </cell>
          <cell r="E37">
            <v>0.8796</v>
          </cell>
        </row>
        <row r="38">
          <cell r="A38">
            <v>51</v>
          </cell>
          <cell r="B38">
            <v>0.8845</v>
          </cell>
          <cell r="C38">
            <v>0.8761</v>
          </cell>
          <cell r="D38">
            <v>0.8884</v>
          </cell>
          <cell r="E38">
            <v>0.8686</v>
          </cell>
        </row>
        <row r="39">
          <cell r="A39">
            <v>52</v>
          </cell>
          <cell r="B39">
            <v>0.8767</v>
          </cell>
          <cell r="C39">
            <v>0.8651</v>
          </cell>
          <cell r="D39">
            <v>0.8806</v>
          </cell>
          <cell r="E39">
            <v>0.8576</v>
          </cell>
        </row>
        <row r="40">
          <cell r="A40">
            <v>53</v>
          </cell>
          <cell r="B40">
            <v>0.8689</v>
          </cell>
          <cell r="C40">
            <v>0.854</v>
          </cell>
          <cell r="D40">
            <v>0.8728</v>
          </cell>
          <cell r="E40">
            <v>0.8466</v>
          </cell>
        </row>
        <row r="41">
          <cell r="A41">
            <v>54</v>
          </cell>
          <cell r="B41">
            <v>0.8611</v>
          </cell>
          <cell r="C41">
            <v>0.8429</v>
          </cell>
          <cell r="D41">
            <v>0.865</v>
          </cell>
          <cell r="E41">
            <v>0.8356</v>
          </cell>
        </row>
        <row r="42">
          <cell r="A42">
            <v>55</v>
          </cell>
          <cell r="B42">
            <v>0.8533</v>
          </cell>
          <cell r="C42">
            <v>0.8319</v>
          </cell>
          <cell r="D42">
            <v>0.8572</v>
          </cell>
          <cell r="E42">
            <v>0.8246</v>
          </cell>
        </row>
        <row r="43">
          <cell r="A43">
            <v>56</v>
          </cell>
          <cell r="B43">
            <v>0.8456</v>
          </cell>
          <cell r="C43">
            <v>0.8208</v>
          </cell>
          <cell r="D43">
            <v>0.8495</v>
          </cell>
          <cell r="E43">
            <v>0.8136</v>
          </cell>
        </row>
        <row r="44">
          <cell r="A44">
            <v>57</v>
          </cell>
          <cell r="B44">
            <v>0.8378</v>
          </cell>
          <cell r="C44">
            <v>0.8098</v>
          </cell>
          <cell r="D44">
            <v>0.8417</v>
          </cell>
          <cell r="E44">
            <v>0.8026</v>
          </cell>
        </row>
        <row r="45">
          <cell r="A45">
            <v>58</v>
          </cell>
          <cell r="B45">
            <v>0.83</v>
          </cell>
          <cell r="C45">
            <v>0.7987</v>
          </cell>
          <cell r="D45">
            <v>0.8339</v>
          </cell>
          <cell r="E45">
            <v>0.7916</v>
          </cell>
        </row>
        <row r="46">
          <cell r="A46">
            <v>59</v>
          </cell>
          <cell r="B46">
            <v>0.8222</v>
          </cell>
          <cell r="C46">
            <v>0.7876</v>
          </cell>
          <cell r="D46">
            <v>0.8261</v>
          </cell>
          <cell r="E46">
            <v>0.7806</v>
          </cell>
        </row>
        <row r="47">
          <cell r="A47">
            <v>60</v>
          </cell>
          <cell r="B47">
            <v>0.8144</v>
          </cell>
          <cell r="C47">
            <v>0.7766</v>
          </cell>
          <cell r="D47">
            <v>0.8183</v>
          </cell>
          <cell r="E47">
            <v>0.7696</v>
          </cell>
        </row>
        <row r="48">
          <cell r="A48">
            <v>61</v>
          </cell>
          <cell r="B48">
            <v>0.8067</v>
          </cell>
          <cell r="C48">
            <v>0.7655</v>
          </cell>
          <cell r="D48">
            <v>0.8106</v>
          </cell>
          <cell r="E48">
            <v>0.7586</v>
          </cell>
        </row>
        <row r="49">
          <cell r="A49">
            <v>62</v>
          </cell>
          <cell r="B49">
            <v>0.7989</v>
          </cell>
          <cell r="C49">
            <v>0.7545</v>
          </cell>
          <cell r="D49">
            <v>0.8028</v>
          </cell>
          <cell r="E49">
            <v>0.7476</v>
          </cell>
        </row>
        <row r="50">
          <cell r="A50">
            <v>63</v>
          </cell>
          <cell r="B50">
            <v>0.7911</v>
          </cell>
          <cell r="C50">
            <v>0.7434</v>
          </cell>
          <cell r="D50">
            <v>0.795</v>
          </cell>
          <cell r="E50">
            <v>0.7366</v>
          </cell>
        </row>
        <row r="51">
          <cell r="A51">
            <v>64</v>
          </cell>
          <cell r="B51">
            <v>0.7833</v>
          </cell>
          <cell r="C51">
            <v>0.7323</v>
          </cell>
          <cell r="D51">
            <v>0.7872</v>
          </cell>
          <cell r="E51">
            <v>0.7256</v>
          </cell>
        </row>
        <row r="52">
          <cell r="A52">
            <v>65</v>
          </cell>
          <cell r="B52">
            <v>0.7755</v>
          </cell>
          <cell r="C52">
            <v>0.7213</v>
          </cell>
          <cell r="D52">
            <v>0.7794</v>
          </cell>
          <cell r="E52">
            <v>0.7146</v>
          </cell>
        </row>
        <row r="53">
          <cell r="A53">
            <v>66</v>
          </cell>
          <cell r="B53">
            <v>0.7678</v>
          </cell>
          <cell r="C53">
            <v>0.7102</v>
          </cell>
          <cell r="D53">
            <v>0.7717</v>
          </cell>
          <cell r="E53">
            <v>0.7036</v>
          </cell>
        </row>
        <row r="54">
          <cell r="A54">
            <v>67</v>
          </cell>
          <cell r="B54">
            <v>0.76</v>
          </cell>
          <cell r="C54">
            <v>0.6992</v>
          </cell>
          <cell r="D54">
            <v>0.7639</v>
          </cell>
          <cell r="E54">
            <v>0.6926</v>
          </cell>
        </row>
        <row r="55">
          <cell r="A55">
            <v>68</v>
          </cell>
          <cell r="B55">
            <v>0.7522</v>
          </cell>
          <cell r="C55">
            <v>0.6881</v>
          </cell>
          <cell r="D55">
            <v>0.7561</v>
          </cell>
          <cell r="E55">
            <v>0.6816</v>
          </cell>
        </row>
        <row r="56">
          <cell r="A56">
            <v>69</v>
          </cell>
          <cell r="B56">
            <v>0.7444</v>
          </cell>
          <cell r="C56">
            <v>0.677</v>
          </cell>
          <cell r="D56">
            <v>0.7483</v>
          </cell>
          <cell r="E56">
            <v>0.6706</v>
          </cell>
        </row>
        <row r="57">
          <cell r="A57">
            <v>70</v>
          </cell>
          <cell r="B57">
            <v>0.7366</v>
          </cell>
          <cell r="C57">
            <v>0.666</v>
          </cell>
          <cell r="D57">
            <v>0.7405</v>
          </cell>
          <cell r="E57">
            <v>0.6596</v>
          </cell>
        </row>
        <row r="58">
          <cell r="A58">
            <v>71</v>
          </cell>
          <cell r="B58">
            <v>0.7286</v>
          </cell>
          <cell r="C58">
            <v>0.6549</v>
          </cell>
          <cell r="D58">
            <v>0.7324</v>
          </cell>
          <cell r="E58">
            <v>0.6486</v>
          </cell>
        </row>
        <row r="59">
          <cell r="A59">
            <v>72</v>
          </cell>
          <cell r="B59">
            <v>0.7198</v>
          </cell>
          <cell r="C59">
            <v>0.6439</v>
          </cell>
          <cell r="D59">
            <v>0.7236</v>
          </cell>
          <cell r="E59">
            <v>0.6376</v>
          </cell>
        </row>
        <row r="60">
          <cell r="A60">
            <v>73</v>
          </cell>
          <cell r="B60">
            <v>0.7104</v>
          </cell>
          <cell r="C60">
            <v>0.6328</v>
          </cell>
          <cell r="D60">
            <v>0.714</v>
          </cell>
          <cell r="E60">
            <v>0.6266</v>
          </cell>
        </row>
        <row r="61">
          <cell r="A61">
            <v>74</v>
          </cell>
          <cell r="B61">
            <v>0.7002</v>
          </cell>
          <cell r="C61">
            <v>0.6217</v>
          </cell>
          <cell r="D61">
            <v>0.7038</v>
          </cell>
          <cell r="E61">
            <v>0.6156</v>
          </cell>
        </row>
        <row r="62">
          <cell r="A62">
            <v>75</v>
          </cell>
          <cell r="B62">
            <v>0.6893</v>
          </cell>
          <cell r="C62">
            <v>0.6103</v>
          </cell>
          <cell r="D62">
            <v>0.6929</v>
          </cell>
          <cell r="E62">
            <v>0.6042</v>
          </cell>
        </row>
        <row r="63">
          <cell r="A63">
            <v>76</v>
          </cell>
          <cell r="B63">
            <v>0.6778</v>
          </cell>
          <cell r="C63">
            <v>0.598</v>
          </cell>
          <cell r="D63">
            <v>0.6813</v>
          </cell>
          <cell r="E63">
            <v>0.592</v>
          </cell>
        </row>
        <row r="64">
          <cell r="A64">
            <v>77</v>
          </cell>
          <cell r="B64">
            <v>0.6655</v>
          </cell>
          <cell r="C64">
            <v>0.585</v>
          </cell>
          <cell r="D64">
            <v>0.6689</v>
          </cell>
          <cell r="E64">
            <v>0.579</v>
          </cell>
        </row>
        <row r="65">
          <cell r="A65">
            <v>78</v>
          </cell>
          <cell r="B65">
            <v>0.6526</v>
          </cell>
          <cell r="C65">
            <v>0.5711</v>
          </cell>
          <cell r="D65">
            <v>0.6559</v>
          </cell>
          <cell r="E65">
            <v>0.5652</v>
          </cell>
        </row>
        <row r="66">
          <cell r="A66">
            <v>79</v>
          </cell>
          <cell r="B66">
            <v>0.6389</v>
          </cell>
          <cell r="C66">
            <v>0.5564</v>
          </cell>
          <cell r="D66">
            <v>0.6422</v>
          </cell>
          <cell r="E66">
            <v>0.5506</v>
          </cell>
        </row>
        <row r="67">
          <cell r="A67">
            <v>80</v>
          </cell>
          <cell r="B67">
            <v>0.6245</v>
          </cell>
          <cell r="C67">
            <v>0.541</v>
          </cell>
          <cell r="D67">
            <v>0.6277</v>
          </cell>
          <cell r="E67">
            <v>0.5352</v>
          </cell>
        </row>
        <row r="68">
          <cell r="A68">
            <v>81</v>
          </cell>
          <cell r="B68">
            <v>0.6095</v>
          </cell>
          <cell r="C68">
            <v>0.5247</v>
          </cell>
          <cell r="D68">
            <v>0.6126</v>
          </cell>
          <cell r="E68">
            <v>0.519</v>
          </cell>
        </row>
        <row r="69">
          <cell r="A69">
            <v>82</v>
          </cell>
          <cell r="B69">
            <v>0.5937</v>
          </cell>
          <cell r="C69">
            <v>0.5077</v>
          </cell>
          <cell r="D69">
            <v>0.5968</v>
          </cell>
          <cell r="E69">
            <v>0.502</v>
          </cell>
        </row>
        <row r="70">
          <cell r="A70">
            <v>83</v>
          </cell>
          <cell r="B70">
            <v>0.5773</v>
          </cell>
          <cell r="C70">
            <v>0.4898</v>
          </cell>
          <cell r="D70">
            <v>0.5802</v>
          </cell>
          <cell r="E70">
            <v>0.4842</v>
          </cell>
        </row>
        <row r="71">
          <cell r="A71">
            <v>84</v>
          </cell>
          <cell r="B71">
            <v>0.5601</v>
          </cell>
          <cell r="C71">
            <v>0.4711</v>
          </cell>
          <cell r="D71">
            <v>0.563</v>
          </cell>
          <cell r="E71">
            <v>0.4656</v>
          </cell>
        </row>
        <row r="72">
          <cell r="A72">
            <v>85</v>
          </cell>
          <cell r="B72">
            <v>0.5422</v>
          </cell>
          <cell r="C72">
            <v>0.4517</v>
          </cell>
          <cell r="D72">
            <v>0.5451</v>
          </cell>
          <cell r="E72">
            <v>0.4462</v>
          </cell>
        </row>
        <row r="73">
          <cell r="A73">
            <v>86</v>
          </cell>
          <cell r="B73">
            <v>0.5237</v>
          </cell>
          <cell r="C73">
            <v>0.4314</v>
          </cell>
          <cell r="D73">
            <v>0.5265</v>
          </cell>
          <cell r="E73">
            <v>0.426</v>
          </cell>
        </row>
        <row r="74">
          <cell r="A74">
            <v>87</v>
          </cell>
          <cell r="B74">
            <v>0.5044</v>
          </cell>
          <cell r="C74">
            <v>0.4104</v>
          </cell>
          <cell r="D74">
            <v>0.5071</v>
          </cell>
          <cell r="E74">
            <v>0.405</v>
          </cell>
        </row>
        <row r="75">
          <cell r="A75">
            <v>88</v>
          </cell>
          <cell r="B75">
            <v>0.4845</v>
          </cell>
          <cell r="C75">
            <v>0.3885</v>
          </cell>
          <cell r="D75">
            <v>0.4871</v>
          </cell>
          <cell r="E75">
            <v>0.3832</v>
          </cell>
        </row>
        <row r="76">
          <cell r="A76">
            <v>89</v>
          </cell>
          <cell r="B76">
            <v>0.4638</v>
          </cell>
          <cell r="C76">
            <v>0.3658</v>
          </cell>
          <cell r="D76">
            <v>0.4664</v>
          </cell>
          <cell r="E76">
            <v>0.3606</v>
          </cell>
        </row>
        <row r="77">
          <cell r="A77">
            <v>90</v>
          </cell>
          <cell r="B77">
            <v>0.4424</v>
          </cell>
          <cell r="C77">
            <v>0.3424</v>
          </cell>
          <cell r="D77">
            <v>0.4449</v>
          </cell>
          <cell r="E77">
            <v>0.3372</v>
          </cell>
        </row>
        <row r="78">
          <cell r="A78">
            <v>91</v>
          </cell>
          <cell r="B78">
            <v>0.4204</v>
          </cell>
          <cell r="C78">
            <v>0.3181</v>
          </cell>
          <cell r="D78">
            <v>0.4228</v>
          </cell>
          <cell r="E78">
            <v>0.313</v>
          </cell>
        </row>
        <row r="79">
          <cell r="A79">
            <v>92</v>
          </cell>
          <cell r="B79">
            <v>0.3976</v>
          </cell>
          <cell r="C79">
            <v>0.2931</v>
          </cell>
          <cell r="D79">
            <v>0.4</v>
          </cell>
          <cell r="E79">
            <v>0.288</v>
          </cell>
        </row>
        <row r="80">
          <cell r="A80">
            <v>93</v>
          </cell>
          <cell r="B80">
            <v>0.3742</v>
          </cell>
          <cell r="C80">
            <v>0.2672</v>
          </cell>
          <cell r="D80">
            <v>0.3764</v>
          </cell>
          <cell r="E80">
            <v>0.2622</v>
          </cell>
        </row>
        <row r="81">
          <cell r="A81">
            <v>94</v>
          </cell>
          <cell r="B81">
            <v>0.35</v>
          </cell>
          <cell r="C81">
            <v>0.2405</v>
          </cell>
          <cell r="D81">
            <v>0.3522</v>
          </cell>
          <cell r="E81">
            <v>0.2356</v>
          </cell>
        </row>
        <row r="82">
          <cell r="A82">
            <v>95</v>
          </cell>
          <cell r="B82">
            <v>0.3251</v>
          </cell>
          <cell r="C82">
            <v>0.2131</v>
          </cell>
          <cell r="D82">
            <v>0.3273</v>
          </cell>
          <cell r="E82">
            <v>0.2082</v>
          </cell>
        </row>
        <row r="83">
          <cell r="A83">
            <v>96</v>
          </cell>
          <cell r="B83">
            <v>0.2996</v>
          </cell>
          <cell r="C83">
            <v>0.1848</v>
          </cell>
          <cell r="D83">
            <v>0.3017</v>
          </cell>
          <cell r="E83">
            <v>0.18</v>
          </cell>
        </row>
        <row r="84">
          <cell r="A84">
            <v>97</v>
          </cell>
          <cell r="B84">
            <v>0.2733</v>
          </cell>
          <cell r="C84">
            <v>0.1558</v>
          </cell>
          <cell r="D84">
            <v>0.2753</v>
          </cell>
          <cell r="E84">
            <v>0.151</v>
          </cell>
        </row>
        <row r="85">
          <cell r="A85">
            <v>98</v>
          </cell>
          <cell r="B85">
            <v>0.2464</v>
          </cell>
          <cell r="C85">
            <v>0.1259</v>
          </cell>
          <cell r="D85">
            <v>0.2483</v>
          </cell>
          <cell r="E85">
            <v>0.1212</v>
          </cell>
        </row>
        <row r="86">
          <cell r="A86">
            <v>99</v>
          </cell>
          <cell r="B86">
            <v>0.2187</v>
          </cell>
          <cell r="C86">
            <v>0.0952</v>
          </cell>
          <cell r="D86">
            <v>0.2206</v>
          </cell>
          <cell r="E86">
            <v>0.0906</v>
          </cell>
        </row>
        <row r="87">
          <cell r="A87">
            <v>100</v>
          </cell>
          <cell r="B87">
            <v>0.1903</v>
          </cell>
          <cell r="C87">
            <v>0.0638</v>
          </cell>
          <cell r="D87">
            <v>0.1921</v>
          </cell>
          <cell r="E87">
            <v>0.0592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0"/>
  <sheetViews>
    <sheetView tabSelected="1" zoomScale="150" zoomScaleNormal="150" zoomScalePageLayoutView="0" workbookViewId="0" topLeftCell="A1">
      <selection activeCell="A6" sqref="A6"/>
    </sheetView>
  </sheetViews>
  <sheetFormatPr defaultColWidth="11.42187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5" width="5.42187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4" ht="12.75">
      <c r="A2" s="84" t="s">
        <v>444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.75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6.75" customHeight="1">
      <c r="A5" s="12"/>
      <c r="B5" s="12"/>
      <c r="C5" s="13"/>
      <c r="D5" s="14"/>
      <c r="E5" s="14"/>
      <c r="F5" s="14"/>
    </row>
    <row r="6" spans="1:19" ht="12" customHeight="1">
      <c r="A6" s="17" t="s">
        <v>48</v>
      </c>
      <c r="B6" s="17" t="s">
        <v>49</v>
      </c>
      <c r="C6" s="17" t="s">
        <v>50</v>
      </c>
      <c r="D6" s="19">
        <v>1964</v>
      </c>
      <c r="E6" s="18" t="s">
        <v>12</v>
      </c>
      <c r="F6" s="19">
        <v>451</v>
      </c>
      <c r="G6" s="20">
        <v>0.1272337962962963</v>
      </c>
      <c r="H6" s="20">
        <v>0.13255787037037037</v>
      </c>
      <c r="I6" s="20">
        <v>0.13280092592592593</v>
      </c>
      <c r="J6" s="20">
        <v>0.1335300925925926</v>
      </c>
      <c r="K6" s="20">
        <v>0.13501157407407408</v>
      </c>
      <c r="L6" s="21">
        <f>SUM(G6:K6)</f>
        <v>0.6611342592592593</v>
      </c>
      <c r="M6" s="22">
        <f>L6/5</f>
        <v>0.13222685185185185</v>
      </c>
      <c r="N6" s="23">
        <f>M6*P6</f>
        <v>0.11077965648148147</v>
      </c>
      <c r="O6" s="65">
        <f>2021-D6</f>
        <v>57</v>
      </c>
      <c r="P6" s="25">
        <f>VLOOKUP(O6,Tabelle2!$A$5:$E$87,2)</f>
        <v>0.8378</v>
      </c>
      <c r="Q6" s="28"/>
      <c r="R6" s="28"/>
      <c r="S6" s="33"/>
    </row>
    <row r="7" spans="1:23" ht="12" customHeight="1">
      <c r="A7" s="26" t="s">
        <v>44</v>
      </c>
      <c r="B7" s="26" t="s">
        <v>27</v>
      </c>
      <c r="C7" s="32" t="s">
        <v>45</v>
      </c>
      <c r="D7" s="19">
        <v>1961</v>
      </c>
      <c r="E7" s="18" t="s">
        <v>12</v>
      </c>
      <c r="F7" s="28">
        <v>438</v>
      </c>
      <c r="G7" s="20">
        <v>0.1393287037037037</v>
      </c>
      <c r="H7" s="20">
        <v>0.1393287037037037</v>
      </c>
      <c r="I7" s="20">
        <v>0.1403125</v>
      </c>
      <c r="J7" s="20">
        <v>0.14234953703703704</v>
      </c>
      <c r="K7" s="20">
        <v>0.14270833333333333</v>
      </c>
      <c r="L7" s="21">
        <f>SUM(G7:K7)</f>
        <v>0.7040277777777778</v>
      </c>
      <c r="M7" s="22">
        <f>L7/5</f>
        <v>0.14080555555555557</v>
      </c>
      <c r="N7" s="23">
        <f>M7*P7</f>
        <v>0.11467204444444445</v>
      </c>
      <c r="O7" s="65">
        <f>2021-D7</f>
        <v>60</v>
      </c>
      <c r="P7" s="25">
        <f>VLOOKUP(O7,Tabelle2!$A$5:$E$87,2)</f>
        <v>0.8144</v>
      </c>
      <c r="Q7" s="28"/>
      <c r="R7" s="28"/>
      <c r="S7" s="33"/>
      <c r="T7" s="24"/>
      <c r="U7" s="24"/>
      <c r="V7" s="24"/>
      <c r="W7" s="24"/>
    </row>
    <row r="8" spans="1:23" ht="12" customHeight="1">
      <c r="A8" s="41" t="s">
        <v>389</v>
      </c>
      <c r="B8" s="41" t="s">
        <v>210</v>
      </c>
      <c r="C8" s="77" t="s">
        <v>390</v>
      </c>
      <c r="D8" s="47">
        <v>1968</v>
      </c>
      <c r="E8" s="67" t="s">
        <v>12</v>
      </c>
      <c r="F8" s="47">
        <v>563</v>
      </c>
      <c r="G8" s="20">
        <v>0.13311342592592593</v>
      </c>
      <c r="H8" s="20">
        <v>0.1357986111111111</v>
      </c>
      <c r="I8" s="20">
        <v>0.13582175925925927</v>
      </c>
      <c r="J8" s="20">
        <v>0.13596064814814815</v>
      </c>
      <c r="K8" s="20">
        <v>0.13671296296296295</v>
      </c>
      <c r="L8" s="21">
        <f>SUM(G8:K8)</f>
        <v>0.6774074074074075</v>
      </c>
      <c r="M8" s="22">
        <f>L8/5</f>
        <v>0.13548148148148148</v>
      </c>
      <c r="N8" s="23">
        <f>M8*P8</f>
        <v>0.11771985925925926</v>
      </c>
      <c r="O8" s="65">
        <f>2021-D8</f>
        <v>53</v>
      </c>
      <c r="P8" s="25">
        <f>VLOOKUP(O8,Tabelle2!$A$5:$E$87,2)</f>
        <v>0.8689</v>
      </c>
      <c r="Q8" s="25"/>
      <c r="R8" s="25"/>
      <c r="S8" s="25"/>
      <c r="T8" s="24"/>
      <c r="U8" s="24"/>
      <c r="V8" s="24"/>
      <c r="W8" s="24"/>
    </row>
    <row r="9" spans="1:19" ht="12" customHeight="1">
      <c r="A9" s="68" t="s">
        <v>352</v>
      </c>
      <c r="B9" s="68" t="s">
        <v>353</v>
      </c>
      <c r="C9" s="68" t="s">
        <v>29</v>
      </c>
      <c r="D9" s="69">
        <v>1977</v>
      </c>
      <c r="E9" s="47" t="s">
        <v>12</v>
      </c>
      <c r="F9" s="67">
        <v>526</v>
      </c>
      <c r="G9" s="20">
        <v>0.12082175925925925</v>
      </c>
      <c r="H9" s="20">
        <v>0.12173611111111111</v>
      </c>
      <c r="I9" s="20">
        <v>0.12212962962962963</v>
      </c>
      <c r="J9" s="20">
        <v>0.12790509259259258</v>
      </c>
      <c r="K9" s="20">
        <v>0.14144675925925926</v>
      </c>
      <c r="L9" s="21">
        <f>SUM(G9:K9)</f>
        <v>0.6340393518518519</v>
      </c>
      <c r="M9" s="22">
        <f>L9/5</f>
        <v>0.1268078703703704</v>
      </c>
      <c r="N9" s="23">
        <f>M9*P9</f>
        <v>0.11905990949074076</v>
      </c>
      <c r="O9" s="65">
        <f>2021-D9</f>
        <v>44</v>
      </c>
      <c r="P9" s="25">
        <f>VLOOKUP(O9,Tabelle2!$A$5:$E$87,2)</f>
        <v>0.9389</v>
      </c>
      <c r="Q9" s="28"/>
      <c r="R9" s="28"/>
      <c r="S9" s="33"/>
    </row>
    <row r="10" spans="1:18" ht="12" customHeight="1">
      <c r="A10" s="26" t="s">
        <v>400</v>
      </c>
      <c r="B10" s="26" t="s">
        <v>401</v>
      </c>
      <c r="C10" s="26" t="s">
        <v>402</v>
      </c>
      <c r="D10" s="30">
        <v>1969</v>
      </c>
      <c r="E10" s="19" t="s">
        <v>12</v>
      </c>
      <c r="F10" s="19">
        <v>568</v>
      </c>
      <c r="G10" s="20">
        <v>0.12902777777777777</v>
      </c>
      <c r="H10" s="20">
        <v>0.13417824074074072</v>
      </c>
      <c r="I10" s="20">
        <v>0.140625</v>
      </c>
      <c r="J10" s="20">
        <v>0.1421990740740741</v>
      </c>
      <c r="K10" s="20">
        <v>0.14326388888888889</v>
      </c>
      <c r="L10" s="21">
        <f>SUM(G10:K10)</f>
        <v>0.6892939814814815</v>
      </c>
      <c r="M10" s="22">
        <f>L10/5</f>
        <v>0.1378587962962963</v>
      </c>
      <c r="N10" s="23">
        <f>M10*P10</f>
        <v>0.12086080671296297</v>
      </c>
      <c r="O10" s="65">
        <f>2021-D10</f>
        <v>52</v>
      </c>
      <c r="P10" s="25">
        <f>VLOOKUP(O10,Tabelle2!$A$5:$E$87,2)</f>
        <v>0.8767</v>
      </c>
      <c r="Q10" s="28"/>
      <c r="R10" s="28"/>
    </row>
    <row r="11" spans="1:18" ht="12" customHeight="1">
      <c r="A11" s="26" t="s">
        <v>267</v>
      </c>
      <c r="B11" s="26" t="s">
        <v>268</v>
      </c>
      <c r="C11" s="29" t="s">
        <v>96</v>
      </c>
      <c r="D11" s="30">
        <v>1946</v>
      </c>
      <c r="E11" s="18" t="s">
        <v>97</v>
      </c>
      <c r="F11" s="30">
        <v>116</v>
      </c>
      <c r="G11" s="20">
        <v>0.1934375</v>
      </c>
      <c r="H11" s="20">
        <v>0.20109953703703706</v>
      </c>
      <c r="I11" s="20">
        <v>0.2041550925925926</v>
      </c>
      <c r="J11" s="20">
        <v>0.20501157407407408</v>
      </c>
      <c r="K11" s="20">
        <v>0.2053125</v>
      </c>
      <c r="L11" s="21">
        <f>SUM(G11:K11)</f>
        <v>1.0090162037037038</v>
      </c>
      <c r="M11" s="22">
        <f>L11/5</f>
        <v>0.20180324074074077</v>
      </c>
      <c r="N11" s="23">
        <f>M11*P11</f>
        <v>0.12316051782407408</v>
      </c>
      <c r="O11" s="65">
        <f>2021-D11</f>
        <v>75</v>
      </c>
      <c r="P11" s="25">
        <f>VLOOKUP(O11,Tabelle2!$A$5:$E$87,3)</f>
        <v>0.6103</v>
      </c>
      <c r="Q11" s="30"/>
      <c r="R11" s="30"/>
    </row>
    <row r="12" spans="1:18" ht="12" customHeight="1">
      <c r="A12" s="17" t="s">
        <v>119</v>
      </c>
      <c r="B12" s="17" t="s">
        <v>120</v>
      </c>
      <c r="C12" s="17" t="s">
        <v>121</v>
      </c>
      <c r="D12" s="18">
        <v>1974</v>
      </c>
      <c r="E12" s="19" t="s">
        <v>12</v>
      </c>
      <c r="F12" s="19">
        <v>488</v>
      </c>
      <c r="G12" s="20">
        <v>0.1325</v>
      </c>
      <c r="H12" s="20">
        <v>0.13467592592592592</v>
      </c>
      <c r="I12" s="20">
        <v>0.13533564814814816</v>
      </c>
      <c r="J12" s="20">
        <v>0.13550925925925925</v>
      </c>
      <c r="K12" s="20">
        <v>0.13560185185185183</v>
      </c>
      <c r="L12" s="21">
        <f>SUM(G12:K12)</f>
        <v>0.6736226851851852</v>
      </c>
      <c r="M12" s="22">
        <f>L12/5</f>
        <v>0.13472453703703705</v>
      </c>
      <c r="N12" s="23">
        <f>M12*P12</f>
        <v>0.12335378611111111</v>
      </c>
      <c r="O12" s="65">
        <f>2021-D12</f>
        <v>47</v>
      </c>
      <c r="P12" s="25">
        <f>VLOOKUP(O12,Tabelle2!$A$5:$E$87,2)</f>
        <v>0.9156</v>
      </c>
      <c r="Q12" s="30"/>
      <c r="R12" s="30"/>
    </row>
    <row r="13" spans="1:18" ht="12" customHeight="1">
      <c r="A13" s="17" t="s">
        <v>116</v>
      </c>
      <c r="B13" s="17" t="s">
        <v>117</v>
      </c>
      <c r="C13" s="17" t="s">
        <v>118</v>
      </c>
      <c r="D13" s="18">
        <v>1961</v>
      </c>
      <c r="E13" s="19" t="s">
        <v>12</v>
      </c>
      <c r="F13" s="19">
        <v>473</v>
      </c>
      <c r="G13" s="20">
        <v>0.1492361111111111</v>
      </c>
      <c r="H13" s="20">
        <v>0.14956018518518518</v>
      </c>
      <c r="I13" s="20">
        <v>0.15494212962962964</v>
      </c>
      <c r="J13" s="20">
        <v>0.15609953703703702</v>
      </c>
      <c r="K13" s="20">
        <v>0.15731481481481482</v>
      </c>
      <c r="L13" s="21">
        <f>SUM(G13:K13)</f>
        <v>0.7671527777777778</v>
      </c>
      <c r="M13" s="22">
        <f>L13/5</f>
        <v>0.15343055555555557</v>
      </c>
      <c r="N13" s="23">
        <f>M13*P13</f>
        <v>0.12495384444444446</v>
      </c>
      <c r="O13" s="65">
        <f>2021-D13</f>
        <v>60</v>
      </c>
      <c r="P13" s="25">
        <f>VLOOKUP(O13,Tabelle2!$A$5:$E$87,2)</f>
        <v>0.8144</v>
      </c>
      <c r="Q13" s="30"/>
      <c r="R13" s="30"/>
    </row>
    <row r="14" spans="1:19" ht="12" customHeight="1">
      <c r="A14" s="68" t="s">
        <v>351</v>
      </c>
      <c r="B14" s="68" t="s">
        <v>20</v>
      </c>
      <c r="C14" s="68" t="s">
        <v>21</v>
      </c>
      <c r="D14" s="69">
        <v>1964</v>
      </c>
      <c r="E14" s="67" t="s">
        <v>12</v>
      </c>
      <c r="F14" s="67">
        <v>521</v>
      </c>
      <c r="G14" s="20">
        <v>0.1357523148148148</v>
      </c>
      <c r="H14" s="20">
        <v>0.14572916666666666</v>
      </c>
      <c r="I14" s="20">
        <v>0.14672453703703703</v>
      </c>
      <c r="J14" s="20">
        <v>0.1552662037037037</v>
      </c>
      <c r="K14" s="20">
        <v>0.16708333333333333</v>
      </c>
      <c r="L14" s="21">
        <f>SUM(G14:K14)</f>
        <v>0.7505555555555555</v>
      </c>
      <c r="M14" s="22">
        <f>L14/5</f>
        <v>0.1501111111111111</v>
      </c>
      <c r="N14" s="23">
        <f>M14*P14</f>
        <v>0.12576308888888887</v>
      </c>
      <c r="O14" s="65">
        <f>2021-D14</f>
        <v>57</v>
      </c>
      <c r="P14" s="25">
        <f>VLOOKUP(O14,Tabelle2!$A$5:$E$87,2)</f>
        <v>0.8378</v>
      </c>
      <c r="Q14" s="28"/>
      <c r="R14" s="28"/>
      <c r="S14" s="33"/>
    </row>
    <row r="15" spans="1:18" ht="12" customHeight="1">
      <c r="A15" s="68" t="s">
        <v>381</v>
      </c>
      <c r="B15" s="68" t="s">
        <v>171</v>
      </c>
      <c r="C15" s="68" t="s">
        <v>382</v>
      </c>
      <c r="D15" s="69">
        <v>1948</v>
      </c>
      <c r="E15" s="67" t="s">
        <v>12</v>
      </c>
      <c r="F15" s="67">
        <v>546</v>
      </c>
      <c r="G15" s="20">
        <v>0.17755787037037038</v>
      </c>
      <c r="H15" s="20">
        <v>0.17765046296296297</v>
      </c>
      <c r="I15" s="20">
        <v>0.17902777777777779</v>
      </c>
      <c r="J15" s="20">
        <v>0.18104166666666666</v>
      </c>
      <c r="K15" s="20">
        <v>0.18211805555555557</v>
      </c>
      <c r="L15" s="21">
        <f>SUM(G15:K15)</f>
        <v>0.8973958333333334</v>
      </c>
      <c r="M15" s="22">
        <f>L15/5</f>
        <v>0.1794791666666667</v>
      </c>
      <c r="N15" s="23">
        <f>M15*P15</f>
        <v>0.12750200000000003</v>
      </c>
      <c r="O15" s="65">
        <f>2021-D15</f>
        <v>73</v>
      </c>
      <c r="P15" s="25">
        <f>VLOOKUP(O15,Tabelle2!$A$5:$E$87,2)</f>
        <v>0.7104</v>
      </c>
      <c r="Q15" s="28"/>
      <c r="R15" s="28"/>
    </row>
    <row r="16" spans="1:23" ht="12" customHeight="1">
      <c r="A16" s="17" t="s">
        <v>204</v>
      </c>
      <c r="B16" s="17" t="s">
        <v>60</v>
      </c>
      <c r="C16" s="17" t="s">
        <v>205</v>
      </c>
      <c r="D16" s="30">
        <v>1977</v>
      </c>
      <c r="E16" s="19" t="s">
        <v>12</v>
      </c>
      <c r="F16" s="30">
        <v>414</v>
      </c>
      <c r="G16" s="4">
        <v>0.1312384259259259</v>
      </c>
      <c r="H16" s="4">
        <v>0.13802083333333334</v>
      </c>
      <c r="I16" s="4">
        <v>0.14086805555555557</v>
      </c>
      <c r="J16" s="4">
        <v>0.14202546296296295</v>
      </c>
      <c r="K16" s="4">
        <v>0.14350694444444445</v>
      </c>
      <c r="L16" s="21">
        <f>SUM(G16:K16)</f>
        <v>0.6956597222222222</v>
      </c>
      <c r="M16" s="22">
        <f>L16/5</f>
        <v>0.13913194444444443</v>
      </c>
      <c r="N16" s="23">
        <f>M16*P16</f>
        <v>0.13063098263888887</v>
      </c>
      <c r="O16" s="65">
        <f>2021-D16</f>
        <v>44</v>
      </c>
      <c r="P16" s="25">
        <f>VLOOKUP(O16,Tabelle2!$A$5:$E$87,2)</f>
        <v>0.9389</v>
      </c>
      <c r="Q16" s="30"/>
      <c r="R16" s="30"/>
      <c r="T16" s="33"/>
      <c r="U16" s="33"/>
      <c r="V16" s="33"/>
      <c r="W16" s="33"/>
    </row>
    <row r="17" spans="1:18" ht="12" customHeight="1">
      <c r="A17" s="17" t="s">
        <v>110</v>
      </c>
      <c r="B17" s="17" t="s">
        <v>27</v>
      </c>
      <c r="C17" s="17" t="s">
        <v>111</v>
      </c>
      <c r="D17" s="18">
        <v>1962</v>
      </c>
      <c r="E17" s="18" t="s">
        <v>12</v>
      </c>
      <c r="F17" s="19">
        <v>331</v>
      </c>
      <c r="G17" s="20">
        <v>0.1511574074074074</v>
      </c>
      <c r="H17" s="20">
        <v>0.15969907407407408</v>
      </c>
      <c r="I17" s="20">
        <v>0.16108796296296296</v>
      </c>
      <c r="J17" s="20">
        <v>0.16164351851851852</v>
      </c>
      <c r="K17" s="20">
        <v>0.16799768518518518</v>
      </c>
      <c r="L17" s="21">
        <f>SUM(G17:K17)</f>
        <v>0.8015856481481481</v>
      </c>
      <c r="M17" s="22">
        <f>L17/5</f>
        <v>0.16031712962962963</v>
      </c>
      <c r="N17" s="23">
        <f>M17*P17</f>
        <v>0.1318127439814815</v>
      </c>
      <c r="O17" s="65">
        <f>2021-D17</f>
        <v>59</v>
      </c>
      <c r="P17" s="25">
        <f>VLOOKUP(O17,Tabelle2!$A$5:$E$87,2)</f>
        <v>0.8222</v>
      </c>
      <c r="Q17" s="28"/>
      <c r="R17" s="28"/>
    </row>
    <row r="18" spans="1:23" ht="12" customHeight="1">
      <c r="A18" s="17" t="s">
        <v>298</v>
      </c>
      <c r="B18" s="17" t="s">
        <v>299</v>
      </c>
      <c r="C18" s="29" t="s">
        <v>21</v>
      </c>
      <c r="D18" s="19">
        <v>1970</v>
      </c>
      <c r="E18" s="18" t="s">
        <v>12</v>
      </c>
      <c r="F18" s="19">
        <v>505</v>
      </c>
      <c r="G18" s="20">
        <v>0.14292824074074073</v>
      </c>
      <c r="H18" s="20">
        <v>0.14550925925925925</v>
      </c>
      <c r="I18" s="20">
        <v>0.15255787037037036</v>
      </c>
      <c r="J18" s="20">
        <v>0.1533101851851852</v>
      </c>
      <c r="K18" s="20">
        <v>0.15572916666666667</v>
      </c>
      <c r="L18" s="21">
        <f>SUM(G18:K18)</f>
        <v>0.7500347222222223</v>
      </c>
      <c r="M18" s="22">
        <f>L18/5</f>
        <v>0.15000694444444446</v>
      </c>
      <c r="N18" s="23">
        <f>M18*P18</f>
        <v>0.13268114236111112</v>
      </c>
      <c r="O18" s="65">
        <f>2021-D18</f>
        <v>51</v>
      </c>
      <c r="P18" s="25">
        <f>VLOOKUP(O18,Tabelle2!$A$5:$E$87,2)</f>
        <v>0.8845</v>
      </c>
      <c r="Q18" s="25"/>
      <c r="R18" s="25"/>
      <c r="S18" s="25"/>
      <c r="T18" s="53"/>
      <c r="U18" s="53"/>
      <c r="V18" s="53"/>
      <c r="W18" s="53"/>
    </row>
    <row r="19" spans="1:23" ht="12" customHeight="1">
      <c r="A19" s="17" t="s">
        <v>386</v>
      </c>
      <c r="B19" s="17" t="s">
        <v>282</v>
      </c>
      <c r="C19" s="17" t="s">
        <v>387</v>
      </c>
      <c r="D19" s="18">
        <v>1973</v>
      </c>
      <c r="E19" s="19" t="s">
        <v>12</v>
      </c>
      <c r="F19" s="19">
        <v>569</v>
      </c>
      <c r="G19" s="20">
        <v>0.14423611111111112</v>
      </c>
      <c r="H19" s="20">
        <v>0.14427083333333332</v>
      </c>
      <c r="I19" s="20">
        <v>0.14672453703703703</v>
      </c>
      <c r="J19" s="20">
        <v>0.14681712962962964</v>
      </c>
      <c r="K19" s="20">
        <v>0.14905092592592592</v>
      </c>
      <c r="L19" s="21">
        <f>SUM(G19:K19)</f>
        <v>0.7310995370370371</v>
      </c>
      <c r="M19" s="22">
        <f>L19/5</f>
        <v>0.14621990740740742</v>
      </c>
      <c r="N19" s="23">
        <f>M19*P19</f>
        <v>0.13273843194444446</v>
      </c>
      <c r="O19" s="65">
        <f>2021-D19</f>
        <v>48</v>
      </c>
      <c r="P19" s="25">
        <f>VLOOKUP(O19,Tabelle2!$A$5:$E$87,2)</f>
        <v>0.9078</v>
      </c>
      <c r="Q19" s="28"/>
      <c r="R19" s="28"/>
      <c r="T19" s="33"/>
      <c r="U19" s="33"/>
      <c r="V19" s="33"/>
      <c r="W19" s="33"/>
    </row>
    <row r="20" spans="1:18" ht="12" customHeight="1">
      <c r="A20" s="17" t="s">
        <v>61</v>
      </c>
      <c r="B20" s="17" t="s">
        <v>62</v>
      </c>
      <c r="C20" s="17" t="s">
        <v>63</v>
      </c>
      <c r="D20" s="19">
        <v>1983</v>
      </c>
      <c r="E20" s="18" t="s">
        <v>12</v>
      </c>
      <c r="F20" s="19">
        <v>482</v>
      </c>
      <c r="G20" s="4">
        <v>0.1289699074074074</v>
      </c>
      <c r="H20" s="4">
        <v>0.13467592592592592</v>
      </c>
      <c r="I20" s="4">
        <v>0.1366087962962963</v>
      </c>
      <c r="J20" s="20">
        <v>0.13707175925925927</v>
      </c>
      <c r="K20" s="20">
        <v>0.13854166666666667</v>
      </c>
      <c r="L20" s="21">
        <f>SUM(G20:K20)</f>
        <v>0.6758680555555556</v>
      </c>
      <c r="M20" s="22">
        <f>L20/5</f>
        <v>0.13517361111111112</v>
      </c>
      <c r="N20" s="23">
        <f>M20*P20</f>
        <v>0.1327404861111111</v>
      </c>
      <c r="O20" s="65">
        <f>2021-D20</f>
        <v>38</v>
      </c>
      <c r="P20" s="25">
        <f>VLOOKUP(O20,Tabelle2!$A$5:$E$87,2)</f>
        <v>0.982</v>
      </c>
      <c r="Q20" s="28"/>
      <c r="R20" s="38"/>
    </row>
    <row r="21" spans="1:18" ht="12" customHeight="1">
      <c r="A21" s="68" t="s">
        <v>392</v>
      </c>
      <c r="B21" s="68" t="s">
        <v>393</v>
      </c>
      <c r="C21" s="68" t="s">
        <v>21</v>
      </c>
      <c r="D21" s="69">
        <v>1965</v>
      </c>
      <c r="E21" s="67" t="s">
        <v>394</v>
      </c>
      <c r="F21" s="67">
        <v>560</v>
      </c>
      <c r="G21" s="20">
        <v>0.14939814814814814</v>
      </c>
      <c r="H21" s="20">
        <v>0.15748842592592593</v>
      </c>
      <c r="I21" s="20">
        <v>0.15780092592592593</v>
      </c>
      <c r="J21" s="20">
        <v>0.16041666666666668</v>
      </c>
      <c r="K21" s="20">
        <v>0.16055555555555556</v>
      </c>
      <c r="L21" s="21">
        <f>SUM(G21:K21)</f>
        <v>0.7856597222222222</v>
      </c>
      <c r="M21" s="22">
        <f>L21/5</f>
        <v>0.15713194444444445</v>
      </c>
      <c r="N21" s="23">
        <f>M21*P21</f>
        <v>0.13287077222222224</v>
      </c>
      <c r="O21" s="65">
        <f>2021-D21</f>
        <v>56</v>
      </c>
      <c r="P21" s="25">
        <f>VLOOKUP(O21,Tabelle2!$A$5:$E$87,2)</f>
        <v>0.8456</v>
      </c>
      <c r="Q21" s="28"/>
      <c r="R21" s="28"/>
    </row>
    <row r="22" spans="1:23" ht="12" customHeight="1">
      <c r="A22" s="68" t="s">
        <v>398</v>
      </c>
      <c r="B22" s="68" t="s">
        <v>22</v>
      </c>
      <c r="C22" s="68" t="s">
        <v>399</v>
      </c>
      <c r="D22" s="69">
        <v>1969</v>
      </c>
      <c r="E22" s="47" t="s">
        <v>12</v>
      </c>
      <c r="F22" s="67">
        <v>557</v>
      </c>
      <c r="G22" s="4">
        <v>0.14711805555555554</v>
      </c>
      <c r="H22" s="4">
        <v>0.14781249999999999</v>
      </c>
      <c r="I22" s="20">
        <v>0.1494212962962963</v>
      </c>
      <c r="J22" s="4">
        <v>0.1569560185185185</v>
      </c>
      <c r="K22" s="4">
        <v>0.1579513888888889</v>
      </c>
      <c r="L22" s="21">
        <f>SUM(G22:K22)</f>
        <v>0.7592592592592593</v>
      </c>
      <c r="M22" s="22">
        <f>L22/5</f>
        <v>0.15185185185185185</v>
      </c>
      <c r="N22" s="23">
        <f>M22*P22</f>
        <v>0.13312851851851853</v>
      </c>
      <c r="O22" s="65">
        <f>2021-D22</f>
        <v>52</v>
      </c>
      <c r="P22" s="25">
        <f>VLOOKUP(O22,Tabelle2!$A$5:$E$87,2)</f>
        <v>0.8767</v>
      </c>
      <c r="Q22" s="30"/>
      <c r="R22" s="30"/>
      <c r="S22" s="24"/>
      <c r="T22" s="24"/>
      <c r="U22" s="24"/>
      <c r="V22" s="24"/>
      <c r="W22" s="24"/>
    </row>
    <row r="23" spans="1:18" ht="12" customHeight="1">
      <c r="A23" s="17" t="s">
        <v>236</v>
      </c>
      <c r="B23" s="17" t="s">
        <v>14</v>
      </c>
      <c r="C23" s="29" t="s">
        <v>237</v>
      </c>
      <c r="D23" s="19">
        <v>1959</v>
      </c>
      <c r="E23" s="18" t="s">
        <v>12</v>
      </c>
      <c r="F23" s="19">
        <v>13</v>
      </c>
      <c r="G23" s="20">
        <v>0.16782407407407407</v>
      </c>
      <c r="H23" s="20">
        <v>0.16869212962962962</v>
      </c>
      <c r="I23" s="20">
        <v>0.16967592592592592</v>
      </c>
      <c r="J23" s="20">
        <v>0.17023148148148148</v>
      </c>
      <c r="K23" s="20">
        <v>0.1721412037037037</v>
      </c>
      <c r="L23" s="21">
        <f>SUM(G23:K23)</f>
        <v>0.8485648148148148</v>
      </c>
      <c r="M23" s="22">
        <f>L23/5</f>
        <v>0.16971296296296295</v>
      </c>
      <c r="N23" s="23">
        <f>M23*P23</f>
        <v>0.1355836861111111</v>
      </c>
      <c r="O23" s="65">
        <f>2021-D23</f>
        <v>62</v>
      </c>
      <c r="P23" s="25">
        <f>VLOOKUP(O23,Tabelle2!$A$5:$E$87,2)</f>
        <v>0.7989</v>
      </c>
      <c r="Q23" s="28"/>
      <c r="R23" s="28"/>
    </row>
    <row r="24" spans="1:23" s="24" customFormat="1" ht="12.75" customHeight="1">
      <c r="A24" s="17" t="s">
        <v>191</v>
      </c>
      <c r="B24" s="34" t="s">
        <v>192</v>
      </c>
      <c r="C24" s="29" t="s">
        <v>235</v>
      </c>
      <c r="D24" s="19">
        <v>1971</v>
      </c>
      <c r="E24" s="18" t="s">
        <v>12</v>
      </c>
      <c r="F24" s="19">
        <v>422</v>
      </c>
      <c r="G24" s="20">
        <v>0.14734953703703704</v>
      </c>
      <c r="H24" s="20">
        <v>0.1514699074074074</v>
      </c>
      <c r="I24" s="20">
        <v>0.15378472222222223</v>
      </c>
      <c r="J24" s="20">
        <v>0.1561921296296296</v>
      </c>
      <c r="K24" s="20">
        <v>0.15688657407407405</v>
      </c>
      <c r="L24" s="21">
        <f>SUM(G24:K24)</f>
        <v>0.7656828703703703</v>
      </c>
      <c r="M24" s="22">
        <f>L24/5</f>
        <v>0.15313657407407405</v>
      </c>
      <c r="N24" s="23">
        <f>M24*P24</f>
        <v>0.1358627685185185</v>
      </c>
      <c r="O24" s="65">
        <f>2021-D24</f>
        <v>50</v>
      </c>
      <c r="P24" s="25">
        <f>VLOOKUP(O24,Tabelle2!$A$5:$E$87,3)</f>
        <v>0.8872</v>
      </c>
      <c r="Q24" s="48"/>
      <c r="R24" s="49"/>
      <c r="S24" s="50"/>
      <c r="T24" s="1"/>
      <c r="U24" s="1"/>
      <c r="V24" s="1"/>
      <c r="W24" s="1"/>
    </row>
    <row r="25" spans="1:23" s="24" customFormat="1" ht="12.75" customHeight="1">
      <c r="A25" s="26" t="s">
        <v>300</v>
      </c>
      <c r="B25" s="26" t="s">
        <v>98</v>
      </c>
      <c r="C25" s="26" t="s">
        <v>109</v>
      </c>
      <c r="D25" s="19">
        <v>1955</v>
      </c>
      <c r="E25" s="18" t="s">
        <v>12</v>
      </c>
      <c r="F25" s="30">
        <v>385</v>
      </c>
      <c r="G25" s="20">
        <v>0.1693287037037037</v>
      </c>
      <c r="H25" s="20">
        <v>0.17168981481481482</v>
      </c>
      <c r="I25" s="20">
        <v>0.17733796296296298</v>
      </c>
      <c r="J25" s="20">
        <v>0.18090277777777777</v>
      </c>
      <c r="K25" s="20">
        <v>0.1865625</v>
      </c>
      <c r="L25" s="21">
        <f>SUM(G25:K25)</f>
        <v>0.8858217592592592</v>
      </c>
      <c r="M25" s="22">
        <f>L25/5</f>
        <v>0.17716435185185184</v>
      </c>
      <c r="N25" s="23">
        <f>M25*P25</f>
        <v>0.13602678935185183</v>
      </c>
      <c r="O25" s="65">
        <f>2021-D25</f>
        <v>66</v>
      </c>
      <c r="P25" s="25">
        <f>VLOOKUP(O25,Tabelle2!$A$5:$E$87,2)</f>
        <v>0.7678</v>
      </c>
      <c r="Q25" s="38"/>
      <c r="R25" s="38"/>
      <c r="S25" s="1"/>
      <c r="T25" s="1"/>
      <c r="U25" s="1"/>
      <c r="V25" s="1"/>
      <c r="W25" s="1"/>
    </row>
    <row r="26" spans="1:23" s="24" customFormat="1" ht="12.75" customHeight="1">
      <c r="A26" s="66" t="s">
        <v>431</v>
      </c>
      <c r="B26" s="66" t="s">
        <v>169</v>
      </c>
      <c r="C26" s="66" t="s">
        <v>155</v>
      </c>
      <c r="D26" s="75">
        <v>1966</v>
      </c>
      <c r="E26" s="76" t="s">
        <v>12</v>
      </c>
      <c r="F26" s="76">
        <v>577</v>
      </c>
      <c r="G26" s="20">
        <v>0.14177083333333332</v>
      </c>
      <c r="H26" s="20">
        <v>0.15849537037037037</v>
      </c>
      <c r="I26" s="20">
        <v>0.16030092592592593</v>
      </c>
      <c r="J26" s="20">
        <v>0.16296296296296295</v>
      </c>
      <c r="K26" s="20">
        <v>0.17481481481481484</v>
      </c>
      <c r="L26" s="21">
        <f>SUM(G26:K26)</f>
        <v>0.7983449074074075</v>
      </c>
      <c r="M26" s="22">
        <f>L26/5</f>
        <v>0.1596689814814815</v>
      </c>
      <c r="N26" s="23">
        <f>M26*P26</f>
        <v>0.13624554189814816</v>
      </c>
      <c r="O26" s="65">
        <f>2021-D26</f>
        <v>55</v>
      </c>
      <c r="P26" s="25">
        <f>VLOOKUP(O26,Tabelle2!$A$5:$E$87,2)</f>
        <v>0.8533</v>
      </c>
      <c r="Q26" s="27"/>
      <c r="R26" s="28"/>
      <c r="S26" s="1"/>
      <c r="T26" s="1"/>
      <c r="U26" s="1"/>
      <c r="V26" s="1"/>
      <c r="W26" s="1"/>
    </row>
    <row r="27" spans="1:23" s="24" customFormat="1" ht="12.75" customHeight="1">
      <c r="A27" s="17" t="s">
        <v>162</v>
      </c>
      <c r="B27" s="17" t="s">
        <v>31</v>
      </c>
      <c r="C27" s="29" t="s">
        <v>163</v>
      </c>
      <c r="D27" s="18">
        <v>1971</v>
      </c>
      <c r="E27" s="18" t="s">
        <v>12</v>
      </c>
      <c r="F27" s="19">
        <v>308</v>
      </c>
      <c r="G27" s="20">
        <v>0.14734953703703704</v>
      </c>
      <c r="H27" s="20">
        <v>0.1503125</v>
      </c>
      <c r="I27" s="20">
        <v>0.15474537037037037</v>
      </c>
      <c r="J27" s="20">
        <v>0.15502314814814813</v>
      </c>
      <c r="K27" s="20">
        <v>0.15627314814814816</v>
      </c>
      <c r="L27" s="21">
        <f>SUM(G27:K27)</f>
        <v>0.7637037037037037</v>
      </c>
      <c r="M27" s="22">
        <f>L27/5</f>
        <v>0.15274074074074073</v>
      </c>
      <c r="N27" s="23">
        <f>M27*P27</f>
        <v>0.13627528888888887</v>
      </c>
      <c r="O27" s="65">
        <f>2021-D27</f>
        <v>50</v>
      </c>
      <c r="P27" s="25">
        <f>VLOOKUP(O27,Tabelle2!$A$5:$E$87,2)</f>
        <v>0.8922</v>
      </c>
      <c r="Q27" s="28"/>
      <c r="R27" s="28"/>
      <c r="S27" s="1"/>
      <c r="T27" s="1"/>
      <c r="U27" s="1"/>
      <c r="V27" s="1"/>
      <c r="W27" s="1"/>
    </row>
    <row r="28" spans="1:19" s="24" customFormat="1" ht="12.75" customHeight="1">
      <c r="A28" s="17" t="s">
        <v>264</v>
      </c>
      <c r="B28" s="17" t="s">
        <v>39</v>
      </c>
      <c r="C28" s="17" t="s">
        <v>265</v>
      </c>
      <c r="D28" s="19">
        <v>1976</v>
      </c>
      <c r="E28" s="18" t="s">
        <v>12</v>
      </c>
      <c r="F28" s="19">
        <v>472</v>
      </c>
      <c r="G28" s="20">
        <v>0.14373842592592592</v>
      </c>
      <c r="H28" s="20">
        <v>0.14582175925925925</v>
      </c>
      <c r="I28" s="20">
        <v>0.14582175925925925</v>
      </c>
      <c r="J28" s="20">
        <v>0.14721064814814813</v>
      </c>
      <c r="K28" s="20">
        <v>0.14998842592592593</v>
      </c>
      <c r="L28" s="21">
        <f>SUM(G28:K28)</f>
        <v>0.7325810185185184</v>
      </c>
      <c r="M28" s="22">
        <f>L28/5</f>
        <v>0.1465162037037037</v>
      </c>
      <c r="N28" s="23">
        <f>M28*P28</f>
        <v>0.1364212372685185</v>
      </c>
      <c r="O28" s="65">
        <f>2021-D28</f>
        <v>45</v>
      </c>
      <c r="P28" s="25">
        <f>VLOOKUP(O28,Tabelle2!$A$5:$E$87,2)</f>
        <v>0.9311</v>
      </c>
      <c r="Q28" s="30"/>
      <c r="R28" s="30"/>
      <c r="S28" s="1"/>
    </row>
    <row r="29" spans="1:23" s="24" customFormat="1" ht="12.75" customHeight="1">
      <c r="A29" s="17" t="s">
        <v>275</v>
      </c>
      <c r="B29" s="17" t="s">
        <v>276</v>
      </c>
      <c r="C29" s="29" t="s">
        <v>277</v>
      </c>
      <c r="D29" s="18">
        <v>1965</v>
      </c>
      <c r="E29" s="18" t="s">
        <v>12</v>
      </c>
      <c r="F29" s="19">
        <v>172</v>
      </c>
      <c r="G29" s="20">
        <v>0.15820601851851854</v>
      </c>
      <c r="H29" s="20">
        <v>0.16083333333333333</v>
      </c>
      <c r="I29" s="20">
        <v>0.16293981481481482</v>
      </c>
      <c r="J29" s="20">
        <v>0.1646527777777778</v>
      </c>
      <c r="K29" s="20">
        <v>0.16527777777777777</v>
      </c>
      <c r="L29" s="21">
        <f>SUM(G29:K29)</f>
        <v>0.8119097222222221</v>
      </c>
      <c r="M29" s="22">
        <f>L29/5</f>
        <v>0.16238194444444443</v>
      </c>
      <c r="N29" s="23">
        <f>M29*P29</f>
        <v>0.13731017222222222</v>
      </c>
      <c r="O29" s="65">
        <f>2021-D29</f>
        <v>56</v>
      </c>
      <c r="P29" s="25">
        <f>VLOOKUP(O29,Tabelle2!$A$5:$E$87,2)</f>
        <v>0.8456</v>
      </c>
      <c r="T29" s="1"/>
      <c r="U29" s="1"/>
      <c r="V29" s="1"/>
      <c r="W29" s="1"/>
    </row>
    <row r="30" spans="1:18" ht="12" customHeight="1">
      <c r="A30" s="17" t="s">
        <v>213</v>
      </c>
      <c r="B30" s="17" t="s">
        <v>214</v>
      </c>
      <c r="C30" s="17" t="s">
        <v>215</v>
      </c>
      <c r="D30" s="18">
        <v>1951</v>
      </c>
      <c r="E30" s="19" t="s">
        <v>12</v>
      </c>
      <c r="F30" s="19">
        <v>450</v>
      </c>
      <c r="G30" s="20">
        <v>0.1846875</v>
      </c>
      <c r="H30" s="20">
        <v>0.18671296296296294</v>
      </c>
      <c r="I30" s="20">
        <v>0.1874537037037037</v>
      </c>
      <c r="J30" s="20">
        <v>0.18836805555555555</v>
      </c>
      <c r="K30" s="20">
        <v>0.18866898148148148</v>
      </c>
      <c r="L30" s="21">
        <f>SUM(G30:K30)</f>
        <v>0.9358912037037037</v>
      </c>
      <c r="M30" s="22">
        <f>L30/5</f>
        <v>0.18717824074074074</v>
      </c>
      <c r="N30" s="23">
        <f>M30*P30</f>
        <v>0.13787549212962963</v>
      </c>
      <c r="O30" s="65">
        <f>2021-D30</f>
        <v>70</v>
      </c>
      <c r="P30" s="25">
        <f>VLOOKUP(O30,Tabelle2!$A$5:$E$87,2)</f>
        <v>0.7366</v>
      </c>
      <c r="Q30" s="28"/>
      <c r="R30" s="30"/>
    </row>
    <row r="31" spans="1:23" s="24" customFormat="1" ht="12.75" customHeight="1">
      <c r="A31" s="17" t="s">
        <v>105</v>
      </c>
      <c r="B31" s="34" t="s">
        <v>106</v>
      </c>
      <c r="C31" s="17" t="s">
        <v>107</v>
      </c>
      <c r="D31" s="19">
        <v>1962</v>
      </c>
      <c r="E31" s="18" t="s">
        <v>12</v>
      </c>
      <c r="F31" s="19">
        <v>346</v>
      </c>
      <c r="G31" s="20">
        <v>0.16491898148148149</v>
      </c>
      <c r="H31" s="20">
        <v>0.17732638888888888</v>
      </c>
      <c r="I31" s="20">
        <v>0.17829861111111112</v>
      </c>
      <c r="J31" s="20">
        <v>0.1797337962962963</v>
      </c>
      <c r="K31" s="20">
        <v>0.180625</v>
      </c>
      <c r="L31" s="21">
        <f>SUM(G31:K31)</f>
        <v>0.8809027777777778</v>
      </c>
      <c r="M31" s="22">
        <f>L31/5</f>
        <v>0.17618055555555556</v>
      </c>
      <c r="N31" s="23">
        <f>M31*P31</f>
        <v>0.13875980555555556</v>
      </c>
      <c r="O31" s="65">
        <f>2021-D31</f>
        <v>59</v>
      </c>
      <c r="P31" s="25">
        <f>VLOOKUP(O31,Tabelle2!$A$5:$E$87,3)</f>
        <v>0.7876</v>
      </c>
      <c r="Q31" s="30"/>
      <c r="R31" s="30"/>
      <c r="S31" s="1"/>
      <c r="T31" s="33"/>
      <c r="U31" s="33"/>
      <c r="V31" s="33"/>
      <c r="W31" s="33"/>
    </row>
    <row r="32" spans="1:18" ht="12" customHeight="1">
      <c r="A32" s="68" t="s">
        <v>445</v>
      </c>
      <c r="B32" s="68" t="s">
        <v>446</v>
      </c>
      <c r="C32" s="68" t="s">
        <v>447</v>
      </c>
      <c r="D32" s="69">
        <v>1966</v>
      </c>
      <c r="E32" s="67" t="s">
        <v>12</v>
      </c>
      <c r="F32" s="67">
        <v>527</v>
      </c>
      <c r="G32" s="20">
        <v>0.1597800925925926</v>
      </c>
      <c r="H32" s="20">
        <v>0.16408564814814816</v>
      </c>
      <c r="I32" s="20">
        <v>0.16425925925925924</v>
      </c>
      <c r="J32" s="20">
        <v>0.16495370370370369</v>
      </c>
      <c r="K32" s="20">
        <v>0.16844907407407406</v>
      </c>
      <c r="L32" s="21">
        <f>SUM(G32:K32)</f>
        <v>0.8215277777777777</v>
      </c>
      <c r="M32" s="22">
        <f>L32/5</f>
        <v>0.16430555555555554</v>
      </c>
      <c r="N32" s="23">
        <f>M32*P32</f>
        <v>0.14020193055555552</v>
      </c>
      <c r="O32" s="65">
        <f>2021-D32</f>
        <v>55</v>
      </c>
      <c r="P32" s="25">
        <f>VLOOKUP(O32,'[1]Tabelle2'!$A$5:$E$87,2)</f>
        <v>0.8533</v>
      </c>
      <c r="Q32" s="28"/>
      <c r="R32" s="28"/>
    </row>
    <row r="33" spans="1:18" ht="12" customHeight="1">
      <c r="A33" s="17" t="s">
        <v>99</v>
      </c>
      <c r="B33" s="17" t="s">
        <v>25</v>
      </c>
      <c r="C33" s="17" t="s">
        <v>100</v>
      </c>
      <c r="D33" s="18">
        <v>1959</v>
      </c>
      <c r="E33" s="19" t="s">
        <v>12</v>
      </c>
      <c r="F33" s="19">
        <v>490</v>
      </c>
      <c r="G33" s="20">
        <v>0.17317129629629632</v>
      </c>
      <c r="H33" s="20">
        <v>0.17351851851851852</v>
      </c>
      <c r="I33" s="20">
        <v>0.17500000000000002</v>
      </c>
      <c r="J33" s="20">
        <v>0.17899305555555556</v>
      </c>
      <c r="K33" s="20">
        <v>0.1794675925925926</v>
      </c>
      <c r="L33" s="21">
        <f>SUM(G33:K33)</f>
        <v>0.8801504629629631</v>
      </c>
      <c r="M33" s="22">
        <f>L33/5</f>
        <v>0.1760300925925926</v>
      </c>
      <c r="N33" s="23">
        <f>M33*P33</f>
        <v>0.14063044097222224</v>
      </c>
      <c r="O33" s="65">
        <f>2021-D33</f>
        <v>62</v>
      </c>
      <c r="P33" s="25">
        <f>VLOOKUP(O33,Tabelle2!$A$5:$E$87,2)</f>
        <v>0.7989</v>
      </c>
      <c r="Q33" s="28"/>
      <c r="R33" s="28"/>
    </row>
    <row r="34" spans="1:18" ht="12" customHeight="1">
      <c r="A34" s="17" t="s">
        <v>378</v>
      </c>
      <c r="B34" s="34" t="s">
        <v>342</v>
      </c>
      <c r="C34" s="17" t="s">
        <v>379</v>
      </c>
      <c r="D34" s="19">
        <v>1970</v>
      </c>
      <c r="E34" s="18" t="s">
        <v>12</v>
      </c>
      <c r="F34" s="19">
        <v>564</v>
      </c>
      <c r="G34" s="4">
        <v>0.15820601851851854</v>
      </c>
      <c r="H34" s="4">
        <v>0.1593287037037037</v>
      </c>
      <c r="I34" s="20">
        <v>0.16083333333333333</v>
      </c>
      <c r="J34" s="20">
        <v>0.16346064814814815</v>
      </c>
      <c r="K34" s="20">
        <v>0.1646527777777778</v>
      </c>
      <c r="L34" s="21">
        <f>SUM(G34:K34)</f>
        <v>0.8064814814814815</v>
      </c>
      <c r="M34" s="22">
        <f>L34/5</f>
        <v>0.1612962962962963</v>
      </c>
      <c r="N34" s="23">
        <f>M34*P34</f>
        <v>0.1413116851851852</v>
      </c>
      <c r="O34" s="65">
        <f>2021-D34</f>
        <v>51</v>
      </c>
      <c r="P34" s="25">
        <f>VLOOKUP(O34,Tabelle2!$A$5:$E$87,3)</f>
        <v>0.8761</v>
      </c>
      <c r="Q34" s="28"/>
      <c r="R34" s="38"/>
    </row>
    <row r="35" spans="1:18" ht="12" customHeight="1">
      <c r="A35" s="68" t="s">
        <v>391</v>
      </c>
      <c r="B35" s="68" t="s">
        <v>49</v>
      </c>
      <c r="C35" s="68" t="s">
        <v>21</v>
      </c>
      <c r="D35" s="69">
        <v>1965</v>
      </c>
      <c r="E35" s="67" t="s">
        <v>12</v>
      </c>
      <c r="F35" s="67">
        <v>559</v>
      </c>
      <c r="G35" s="20">
        <v>0.16519675925925925</v>
      </c>
      <c r="H35" s="20">
        <v>0.165625</v>
      </c>
      <c r="I35" s="20">
        <v>0.16981481481481484</v>
      </c>
      <c r="J35" s="20">
        <v>0.17059027777777777</v>
      </c>
      <c r="K35" s="20">
        <v>0.1734375</v>
      </c>
      <c r="L35" s="21">
        <f>SUM(G35:K35)</f>
        <v>0.844664351851852</v>
      </c>
      <c r="M35" s="22">
        <f>L35/5</f>
        <v>0.16893287037037039</v>
      </c>
      <c r="N35" s="23">
        <f>M35*P35</f>
        <v>0.1428496351851852</v>
      </c>
      <c r="O35" s="65">
        <f>2021-D35</f>
        <v>56</v>
      </c>
      <c r="P35" s="25">
        <f>VLOOKUP(O35,Tabelle2!$A$5:$E$87,2)</f>
        <v>0.8456</v>
      </c>
      <c r="Q35" s="30"/>
      <c r="R35" s="30"/>
    </row>
    <row r="36" spans="1:18" ht="12" customHeight="1">
      <c r="A36" s="17" t="s">
        <v>69</v>
      </c>
      <c r="B36" s="34" t="s">
        <v>70</v>
      </c>
      <c r="C36" s="17" t="s">
        <v>29</v>
      </c>
      <c r="D36" s="19">
        <v>1940</v>
      </c>
      <c r="E36" s="18" t="s">
        <v>12</v>
      </c>
      <c r="F36" s="19">
        <v>4</v>
      </c>
      <c r="G36" s="20">
        <v>0.2624768518518518</v>
      </c>
      <c r="H36" s="20">
        <v>0.2736111111111111</v>
      </c>
      <c r="I36" s="20">
        <v>0.2758217592592593</v>
      </c>
      <c r="J36" s="20">
        <v>0.2772800925925926</v>
      </c>
      <c r="K36" s="20">
        <v>0.2798611111111111</v>
      </c>
      <c r="L36" s="21">
        <f>SUM(G36:K36)</f>
        <v>1.369050925925926</v>
      </c>
      <c r="M36" s="22">
        <f>L36/5</f>
        <v>0.2738101851851852</v>
      </c>
      <c r="N36" s="23">
        <f>M36*P36</f>
        <v>0.14366820416666667</v>
      </c>
      <c r="O36" s="65">
        <f>2021-D36</f>
        <v>81</v>
      </c>
      <c r="P36" s="25">
        <f>VLOOKUP(O36,Tabelle2!$A$5:$E$87,3)</f>
        <v>0.5247</v>
      </c>
      <c r="Q36" s="30"/>
      <c r="R36" s="30"/>
    </row>
    <row r="37" spans="1:23" ht="12" customHeight="1">
      <c r="A37" s="26" t="s">
        <v>182</v>
      </c>
      <c r="B37" s="26" t="s">
        <v>183</v>
      </c>
      <c r="C37" s="43" t="s">
        <v>184</v>
      </c>
      <c r="D37" s="18">
        <v>1955</v>
      </c>
      <c r="E37" s="18" t="s">
        <v>12</v>
      </c>
      <c r="F37" s="30">
        <v>287</v>
      </c>
      <c r="G37" s="20">
        <v>0.1729050925925926</v>
      </c>
      <c r="H37" s="20">
        <v>0.18682870370370372</v>
      </c>
      <c r="I37" s="20">
        <v>0.18797453703703704</v>
      </c>
      <c r="J37" s="20">
        <v>0.1925578703703704</v>
      </c>
      <c r="K37" s="20">
        <v>0.19608796296296296</v>
      </c>
      <c r="L37" s="21">
        <f>SUM(G37:K37)</f>
        <v>0.9363541666666667</v>
      </c>
      <c r="M37" s="22">
        <f>L37/5</f>
        <v>0.18727083333333333</v>
      </c>
      <c r="N37" s="23">
        <f>M37*P37</f>
        <v>0.14378654583333333</v>
      </c>
      <c r="O37" s="65">
        <f>2021-D37</f>
        <v>66</v>
      </c>
      <c r="P37" s="25">
        <f>VLOOKUP(O37,Tabelle2!$A$5:$E$87,2)</f>
        <v>0.7678</v>
      </c>
      <c r="Q37" s="28"/>
      <c r="R37" s="38"/>
      <c r="T37" s="24"/>
      <c r="U37" s="24"/>
      <c r="V37" s="24"/>
      <c r="W37" s="24"/>
    </row>
    <row r="38" spans="1:18" ht="12" customHeight="1">
      <c r="A38" s="41" t="s">
        <v>345</v>
      </c>
      <c r="B38" s="41" t="s">
        <v>39</v>
      </c>
      <c r="C38" s="41" t="s">
        <v>346</v>
      </c>
      <c r="D38" s="69">
        <v>1960</v>
      </c>
      <c r="E38" s="67" t="s">
        <v>12</v>
      </c>
      <c r="F38" s="67">
        <v>530</v>
      </c>
      <c r="G38" s="4">
        <v>0.1725810185185185</v>
      </c>
      <c r="H38" s="4">
        <v>0.17775462962962962</v>
      </c>
      <c r="I38" s="4">
        <v>0.18211805555555557</v>
      </c>
      <c r="J38" s="20">
        <v>0.18417824074074074</v>
      </c>
      <c r="K38" s="20">
        <v>0.18428240740740742</v>
      </c>
      <c r="L38" s="21">
        <f>SUM(G38:K38)</f>
        <v>0.9009143518518519</v>
      </c>
      <c r="M38" s="22">
        <f>L38/5</f>
        <v>0.18018287037037037</v>
      </c>
      <c r="N38" s="23">
        <f>M38*P38</f>
        <v>0.14535352152777778</v>
      </c>
      <c r="O38" s="65">
        <f>2021-D38</f>
        <v>61</v>
      </c>
      <c r="P38" s="25">
        <f>VLOOKUP(O38,Tabelle2!$A$5:$E$87,2)</f>
        <v>0.8067</v>
      </c>
      <c r="Q38" s="28"/>
      <c r="R38" s="38"/>
    </row>
    <row r="39" spans="1:18" ht="12.75" customHeight="1">
      <c r="A39" s="68" t="s">
        <v>360</v>
      </c>
      <c r="B39" s="68" t="s">
        <v>361</v>
      </c>
      <c r="C39" s="68" t="s">
        <v>362</v>
      </c>
      <c r="D39" s="69">
        <v>1970</v>
      </c>
      <c r="E39" s="67" t="s">
        <v>12</v>
      </c>
      <c r="F39" s="67">
        <v>540</v>
      </c>
      <c r="G39" s="20">
        <v>0.15755787037037036</v>
      </c>
      <c r="H39" s="20">
        <v>0.16293981481481482</v>
      </c>
      <c r="I39" s="20">
        <v>0.16774305555555555</v>
      </c>
      <c r="J39" s="20">
        <v>0.16837962962962963</v>
      </c>
      <c r="K39" s="20">
        <v>0.1697800925925926</v>
      </c>
      <c r="L39" s="21">
        <f>SUM(G39:K39)</f>
        <v>0.826400462962963</v>
      </c>
      <c r="M39" s="22">
        <f>L39/5</f>
        <v>0.1652800925925926</v>
      </c>
      <c r="N39" s="23">
        <f>M39*P39</f>
        <v>0.14619024189814814</v>
      </c>
      <c r="O39" s="65">
        <f>2021-D39</f>
        <v>51</v>
      </c>
      <c r="P39" s="25">
        <f>VLOOKUP(O39,Tabelle2!$A$5:$E$87,2)</f>
        <v>0.8845</v>
      </c>
      <c r="Q39" s="30"/>
      <c r="R39" s="30"/>
    </row>
    <row r="40" spans="1:19" ht="12.75" customHeight="1">
      <c r="A40" s="17" t="s">
        <v>189</v>
      </c>
      <c r="B40" s="17" t="s">
        <v>27</v>
      </c>
      <c r="C40" s="29" t="s">
        <v>190</v>
      </c>
      <c r="D40" s="19">
        <v>1938</v>
      </c>
      <c r="E40" s="18" t="s">
        <v>12</v>
      </c>
      <c r="F40" s="19">
        <v>43</v>
      </c>
      <c r="G40" s="20">
        <v>0.2477314814814815</v>
      </c>
      <c r="H40" s="20">
        <v>0.24858796296296296</v>
      </c>
      <c r="I40" s="20">
        <v>0.2524189814814815</v>
      </c>
      <c r="J40" s="20">
        <v>0.25450231481481483</v>
      </c>
      <c r="K40" s="20">
        <v>0.2637615740740741</v>
      </c>
      <c r="L40" s="21">
        <f>SUM(G40:K40)</f>
        <v>1.2670023148148148</v>
      </c>
      <c r="M40" s="22">
        <f>L40/5</f>
        <v>0.253400462962963</v>
      </c>
      <c r="N40" s="23">
        <f>M40*P40</f>
        <v>0.14628808726851852</v>
      </c>
      <c r="O40" s="65">
        <f>2021-D40</f>
        <v>83</v>
      </c>
      <c r="P40" s="25">
        <f>VLOOKUP(O40,Tabelle2!$A$5:$E$87,2)</f>
        <v>0.5773</v>
      </c>
      <c r="Q40" s="48"/>
      <c r="R40" s="49"/>
      <c r="S40" s="50"/>
    </row>
    <row r="41" spans="1:23" ht="12" customHeight="1">
      <c r="A41" s="17" t="s">
        <v>258</v>
      </c>
      <c r="B41" s="17" t="s">
        <v>259</v>
      </c>
      <c r="C41" s="29" t="s">
        <v>202</v>
      </c>
      <c r="D41" s="18">
        <v>1947</v>
      </c>
      <c r="E41" s="18" t="s">
        <v>12</v>
      </c>
      <c r="F41" s="19">
        <v>285</v>
      </c>
      <c r="G41" s="20">
        <v>0.20479166666666668</v>
      </c>
      <c r="H41" s="20">
        <v>0.20548611111111112</v>
      </c>
      <c r="I41" s="20">
        <v>0.2097800925925926</v>
      </c>
      <c r="J41" s="20">
        <v>0.21208333333333332</v>
      </c>
      <c r="K41" s="20">
        <v>0.21255787037037036</v>
      </c>
      <c r="L41" s="21">
        <f>SUM(G41:K41)</f>
        <v>1.044699074074074</v>
      </c>
      <c r="M41" s="22">
        <f>L41/5</f>
        <v>0.2089398148148148</v>
      </c>
      <c r="N41" s="23">
        <f>M41*P41</f>
        <v>0.14629965833333333</v>
      </c>
      <c r="O41" s="65">
        <f>2021-D41</f>
        <v>74</v>
      </c>
      <c r="P41" s="25">
        <f>VLOOKUP(O41,Tabelle2!$A$5:$E$87,2)</f>
        <v>0.7002</v>
      </c>
      <c r="Q41" s="30"/>
      <c r="R41" s="30"/>
      <c r="T41" s="24"/>
      <c r="U41" s="24"/>
      <c r="V41" s="24"/>
      <c r="W41" s="24"/>
    </row>
    <row r="42" spans="1:23" ht="12" customHeight="1">
      <c r="A42" s="68" t="s">
        <v>428</v>
      </c>
      <c r="B42" s="68" t="s">
        <v>429</v>
      </c>
      <c r="C42" s="68" t="s">
        <v>21</v>
      </c>
      <c r="D42" s="69">
        <v>1971</v>
      </c>
      <c r="E42" s="47" t="s">
        <v>12</v>
      </c>
      <c r="F42" s="67">
        <v>416</v>
      </c>
      <c r="G42" s="20">
        <v>0.16094907407407408</v>
      </c>
      <c r="H42" s="20">
        <v>0.16140046296296295</v>
      </c>
      <c r="I42" s="20">
        <v>0.1654050925925926</v>
      </c>
      <c r="J42" s="20">
        <v>0.16614583333333333</v>
      </c>
      <c r="K42" s="20">
        <v>0.16924768518518518</v>
      </c>
      <c r="L42" s="21">
        <f>SUM(G42:K42)</f>
        <v>0.8231481481481482</v>
      </c>
      <c r="M42" s="22">
        <f>L42/5</f>
        <v>0.16462962962962963</v>
      </c>
      <c r="N42" s="23">
        <f>M42*P42</f>
        <v>0.14688255555555554</v>
      </c>
      <c r="O42" s="65">
        <f>2021-D42</f>
        <v>50</v>
      </c>
      <c r="P42" s="25">
        <f>VLOOKUP(O42,Tabelle2!$A$5:$E$87,2)</f>
        <v>0.8922</v>
      </c>
      <c r="Q42" s="25"/>
      <c r="R42" s="25"/>
      <c r="S42" s="25"/>
      <c r="T42" s="53"/>
      <c r="U42" s="53"/>
      <c r="V42" s="53"/>
      <c r="W42" s="53"/>
    </row>
    <row r="43" spans="1:18" ht="12" customHeight="1">
      <c r="A43" s="17" t="s">
        <v>228</v>
      </c>
      <c r="B43" s="17" t="s">
        <v>229</v>
      </c>
      <c r="C43" s="17" t="s">
        <v>230</v>
      </c>
      <c r="D43" s="19">
        <v>1952</v>
      </c>
      <c r="E43" s="18" t="s">
        <v>12</v>
      </c>
      <c r="F43" s="19">
        <v>53</v>
      </c>
      <c r="G43" s="20">
        <v>0.19078703703703703</v>
      </c>
      <c r="H43" s="20">
        <v>0.19777777777777775</v>
      </c>
      <c r="I43" s="20">
        <v>0.1991666666666667</v>
      </c>
      <c r="J43" s="20">
        <v>0.1996759259259259</v>
      </c>
      <c r="K43" s="20">
        <v>0.20376157407407405</v>
      </c>
      <c r="L43" s="21">
        <f>SUM(G43:K43)</f>
        <v>0.9911689814814814</v>
      </c>
      <c r="M43" s="22">
        <f>L43/5</f>
        <v>0.19823379629629628</v>
      </c>
      <c r="N43" s="23">
        <f>M43*P43</f>
        <v>0.14756523796296295</v>
      </c>
      <c r="O43" s="65">
        <f>2021-D43</f>
        <v>69</v>
      </c>
      <c r="P43" s="25">
        <f>VLOOKUP(O43,Tabelle2!$A$5:$E$87,2)</f>
        <v>0.7444</v>
      </c>
      <c r="Q43" s="19"/>
      <c r="R43" s="19"/>
    </row>
    <row r="44" spans="1:18" ht="12" customHeight="1">
      <c r="A44" s="68" t="s">
        <v>432</v>
      </c>
      <c r="B44" s="68" t="s">
        <v>433</v>
      </c>
      <c r="C44" s="68" t="s">
        <v>434</v>
      </c>
      <c r="D44" s="69">
        <v>1962</v>
      </c>
      <c r="E44" s="47" t="s">
        <v>12</v>
      </c>
      <c r="F44" s="67">
        <v>575</v>
      </c>
      <c r="G44" s="4">
        <v>0.16533564814814813</v>
      </c>
      <c r="H44" s="4">
        <v>0.17033564814814817</v>
      </c>
      <c r="I44" s="4">
        <v>0.184525462962963</v>
      </c>
      <c r="J44" s="4">
        <v>0.1892013888888889</v>
      </c>
      <c r="K44" s="4">
        <v>0.1892476851851852</v>
      </c>
      <c r="L44" s="21">
        <f>SUM(G44:K44)</f>
        <v>0.8986458333333335</v>
      </c>
      <c r="M44" s="22">
        <f>L44/5</f>
        <v>0.1797291666666667</v>
      </c>
      <c r="N44" s="23">
        <f>M44*P44</f>
        <v>0.14777332083333336</v>
      </c>
      <c r="O44" s="65">
        <f>2021-D44</f>
        <v>59</v>
      </c>
      <c r="P44" s="25">
        <f>VLOOKUP(O44,Tabelle2!$A$5:$E$87,2)</f>
        <v>0.8222</v>
      </c>
      <c r="Q44" s="28"/>
      <c r="R44" s="38"/>
    </row>
    <row r="45" spans="1:23" ht="12" customHeight="1">
      <c r="A45" s="68" t="s">
        <v>413</v>
      </c>
      <c r="B45" s="73" t="s">
        <v>414</v>
      </c>
      <c r="C45" s="41" t="s">
        <v>415</v>
      </c>
      <c r="D45" s="47">
        <v>1959</v>
      </c>
      <c r="E45" s="67" t="s">
        <v>12</v>
      </c>
      <c r="F45" s="47">
        <v>548</v>
      </c>
      <c r="G45" s="20">
        <v>0.19239583333333332</v>
      </c>
      <c r="H45" s="20">
        <v>0.19305555555555554</v>
      </c>
      <c r="I45" s="20">
        <v>0.1977662037037037</v>
      </c>
      <c r="J45" s="20">
        <v>0.19842592592592592</v>
      </c>
      <c r="K45" s="20">
        <v>0.19894675925925928</v>
      </c>
      <c r="L45" s="21">
        <f>SUM(G45:K45)</f>
        <v>0.9805902777777777</v>
      </c>
      <c r="M45" s="22">
        <f>L45/5</f>
        <v>0.19611805555555556</v>
      </c>
      <c r="N45" s="23">
        <f>M45*P45</f>
        <v>0.14797107291666667</v>
      </c>
      <c r="O45" s="65">
        <f>2021-D45</f>
        <v>62</v>
      </c>
      <c r="P45" s="25">
        <f>VLOOKUP(O45,Tabelle2!$A$5:$E$87,3)</f>
        <v>0.7545</v>
      </c>
      <c r="Q45" s="28"/>
      <c r="R45" s="38"/>
      <c r="T45" s="42"/>
      <c r="U45" s="42"/>
      <c r="V45" s="42"/>
      <c r="W45" s="42"/>
    </row>
    <row r="46" spans="1:23" ht="12" customHeight="1">
      <c r="A46" s="26" t="s">
        <v>370</v>
      </c>
      <c r="B46" s="26" t="s">
        <v>371</v>
      </c>
      <c r="C46" s="27" t="s">
        <v>372</v>
      </c>
      <c r="D46" s="28">
        <v>1963</v>
      </c>
      <c r="E46" s="19" t="s">
        <v>12</v>
      </c>
      <c r="F46" s="28">
        <v>534</v>
      </c>
      <c r="G46" s="74">
        <v>0.17275462962962962</v>
      </c>
      <c r="H46" s="20">
        <v>0.17592592592592593</v>
      </c>
      <c r="I46" s="20">
        <v>0.18008101851851852</v>
      </c>
      <c r="J46" s="20">
        <v>0.1805324074074074</v>
      </c>
      <c r="K46" s="20">
        <v>0.18336805555555555</v>
      </c>
      <c r="L46" s="21">
        <f>SUM(G46:K46)</f>
        <v>0.8926620370370371</v>
      </c>
      <c r="M46" s="22">
        <f>L46/5</f>
        <v>0.17853240740740742</v>
      </c>
      <c r="N46" s="23">
        <f>M46*P46</f>
        <v>0.14818189814814814</v>
      </c>
      <c r="O46" s="65">
        <f>2021-D46</f>
        <v>58</v>
      </c>
      <c r="P46" s="25">
        <f>VLOOKUP(O46,Tabelle2!$A$5:$E$87,2)</f>
        <v>0.83</v>
      </c>
      <c r="Q46" s="30"/>
      <c r="R46" s="30"/>
      <c r="S46" s="33"/>
      <c r="T46" s="24"/>
      <c r="U46" s="24"/>
      <c r="V46" s="24"/>
      <c r="W46" s="24"/>
    </row>
    <row r="47" spans="1:18" ht="12" customHeight="1">
      <c r="A47" s="17" t="s">
        <v>274</v>
      </c>
      <c r="B47" s="17" t="s">
        <v>165</v>
      </c>
      <c r="C47" s="29" t="s">
        <v>29</v>
      </c>
      <c r="D47" s="18">
        <v>1964</v>
      </c>
      <c r="E47" s="18" t="s">
        <v>12</v>
      </c>
      <c r="F47" s="19">
        <v>384</v>
      </c>
      <c r="G47" s="20">
        <v>0.16605324074074074</v>
      </c>
      <c r="H47" s="20">
        <v>0.17505787037037038</v>
      </c>
      <c r="I47" s="20">
        <v>0.17949074074074076</v>
      </c>
      <c r="J47" s="20">
        <v>0.1817939814814815</v>
      </c>
      <c r="K47" s="20">
        <v>0.18361111111111109</v>
      </c>
      <c r="L47" s="21">
        <f>SUM(G47:K47)</f>
        <v>0.8860069444444445</v>
      </c>
      <c r="M47" s="22">
        <f>L47/5</f>
        <v>0.1772013888888889</v>
      </c>
      <c r="N47" s="23">
        <f>M47*P47</f>
        <v>0.1484593236111111</v>
      </c>
      <c r="O47" s="65">
        <f>2021-D47</f>
        <v>57</v>
      </c>
      <c r="P47" s="25">
        <f>VLOOKUP(O47,Tabelle2!$A$5:$E$87,2)</f>
        <v>0.8378</v>
      </c>
      <c r="Q47" s="19"/>
      <c r="R47" s="19"/>
    </row>
    <row r="48" spans="1:23" ht="12" customHeight="1">
      <c r="A48" s="68" t="s">
        <v>376</v>
      </c>
      <c r="B48" s="68" t="s">
        <v>377</v>
      </c>
      <c r="C48" s="68" t="s">
        <v>47</v>
      </c>
      <c r="D48" s="69">
        <v>1974</v>
      </c>
      <c r="E48" s="47" t="s">
        <v>12</v>
      </c>
      <c r="F48" s="67">
        <v>558</v>
      </c>
      <c r="G48" s="4">
        <v>0.15996527777777778</v>
      </c>
      <c r="H48" s="4">
        <v>0.16019675925925925</v>
      </c>
      <c r="I48" s="20">
        <v>0.16321759259259258</v>
      </c>
      <c r="J48" s="4">
        <v>0.16339120370370372</v>
      </c>
      <c r="K48" s="4">
        <v>0.16506944444444446</v>
      </c>
      <c r="L48" s="21">
        <f>SUM(G48:K48)</f>
        <v>0.8118402777777779</v>
      </c>
      <c r="M48" s="22">
        <f>L48/5</f>
        <v>0.16236805555555558</v>
      </c>
      <c r="N48" s="23">
        <f>M48*P48</f>
        <v>0.1486641916666667</v>
      </c>
      <c r="O48" s="65">
        <f>2021-D48</f>
        <v>47</v>
      </c>
      <c r="P48" s="25">
        <f>VLOOKUP(O48,Tabelle2!$A$5:$E$87,2)</f>
        <v>0.9156</v>
      </c>
      <c r="Q48" s="30"/>
      <c r="R48" s="30"/>
      <c r="S48" s="24"/>
      <c r="T48" s="24"/>
      <c r="U48" s="24"/>
      <c r="V48" s="24"/>
      <c r="W48" s="24"/>
    </row>
    <row r="49" spans="1:18" ht="12" customHeight="1">
      <c r="A49" s="26" t="s">
        <v>238</v>
      </c>
      <c r="B49" s="29" t="s">
        <v>239</v>
      </c>
      <c r="C49" s="26" t="s">
        <v>240</v>
      </c>
      <c r="D49" s="19">
        <v>1968</v>
      </c>
      <c r="E49" s="19" t="s">
        <v>12</v>
      </c>
      <c r="F49" s="30">
        <v>269</v>
      </c>
      <c r="G49" s="20">
        <v>0.14496527777777776</v>
      </c>
      <c r="H49" s="20">
        <v>0.1492476851851852</v>
      </c>
      <c r="I49" s="20">
        <v>0.16225694444444444</v>
      </c>
      <c r="J49" s="20">
        <v>0.19998842592592592</v>
      </c>
      <c r="K49" s="20">
        <v>0.2004513888888889</v>
      </c>
      <c r="L49" s="21">
        <f>SUM(G49:K49)</f>
        <v>0.8569097222222223</v>
      </c>
      <c r="M49" s="22">
        <f>L49/5</f>
        <v>0.17138194444444446</v>
      </c>
      <c r="N49" s="23">
        <f>M49*P49</f>
        <v>0.1489137715277778</v>
      </c>
      <c r="O49" s="65">
        <f>2021-D49</f>
        <v>53</v>
      </c>
      <c r="P49" s="25">
        <f>VLOOKUP(O49,Tabelle2!$A$5:$E$87,2)</f>
        <v>0.8689</v>
      </c>
      <c r="Q49" s="19"/>
      <c r="R49" s="19"/>
    </row>
    <row r="50" spans="1:18" ht="12" customHeight="1">
      <c r="A50" s="29" t="s">
        <v>248</v>
      </c>
      <c r="B50" s="29" t="s">
        <v>249</v>
      </c>
      <c r="C50" s="29" t="s">
        <v>250</v>
      </c>
      <c r="D50" s="18">
        <v>1960</v>
      </c>
      <c r="E50" s="18" t="s">
        <v>12</v>
      </c>
      <c r="F50" s="19">
        <v>392</v>
      </c>
      <c r="G50" s="20">
        <v>0.16494212962962962</v>
      </c>
      <c r="H50" s="20">
        <v>0.1839699074074074</v>
      </c>
      <c r="I50" s="20">
        <v>0.1871759259259259</v>
      </c>
      <c r="J50" s="20">
        <v>0.1889699074074074</v>
      </c>
      <c r="K50" s="20">
        <v>0.19855324074074074</v>
      </c>
      <c r="L50" s="21">
        <f>SUM(G50:K50)</f>
        <v>0.923611111111111</v>
      </c>
      <c r="M50" s="22">
        <f>L50/5</f>
        <v>0.1847222222222222</v>
      </c>
      <c r="N50" s="23">
        <f>M50*P50</f>
        <v>0.14901541666666665</v>
      </c>
      <c r="O50" s="65">
        <f>2021-D50</f>
        <v>61</v>
      </c>
      <c r="P50" s="25">
        <f>VLOOKUP(O50,Tabelle2!$A$5:$E$87,2)</f>
        <v>0.8067</v>
      </c>
      <c r="Q50" s="38"/>
      <c r="R50" s="38"/>
    </row>
    <row r="51" spans="1:19" ht="12" customHeight="1">
      <c r="A51" s="17" t="s">
        <v>266</v>
      </c>
      <c r="B51" s="17" t="s">
        <v>183</v>
      </c>
      <c r="C51" s="17" t="s">
        <v>109</v>
      </c>
      <c r="D51" s="19">
        <v>1955</v>
      </c>
      <c r="E51" s="18" t="s">
        <v>12</v>
      </c>
      <c r="F51" s="19">
        <v>360</v>
      </c>
      <c r="G51" s="20">
        <v>0.18741898148148148</v>
      </c>
      <c r="H51" s="20">
        <v>0.19296296296296298</v>
      </c>
      <c r="I51" s="20">
        <v>0.1948148148148148</v>
      </c>
      <c r="J51" s="20">
        <v>0.1960300925925926</v>
      </c>
      <c r="K51" s="20">
        <v>0.19961805555555556</v>
      </c>
      <c r="L51" s="21">
        <f>SUM(G51:K51)</f>
        <v>0.9708449074074075</v>
      </c>
      <c r="M51" s="22">
        <f>L51/5</f>
        <v>0.19416898148148148</v>
      </c>
      <c r="N51" s="23">
        <f>M51*P51</f>
        <v>0.1490829439814815</v>
      </c>
      <c r="O51" s="65">
        <f>2021-D51</f>
        <v>66</v>
      </c>
      <c r="P51" s="25">
        <f>VLOOKUP(O51,Tabelle2!$A$5:$E$87,2)</f>
        <v>0.7678</v>
      </c>
      <c r="Q51"/>
      <c r="R51"/>
      <c r="S51"/>
    </row>
    <row r="52" spans="1:23" s="42" customFormat="1" ht="12" customHeight="1">
      <c r="A52" s="17" t="s">
        <v>271</v>
      </c>
      <c r="B52" s="34" t="s">
        <v>272</v>
      </c>
      <c r="C52" s="29" t="s">
        <v>273</v>
      </c>
      <c r="D52" s="18">
        <v>1954</v>
      </c>
      <c r="E52" s="18" t="s">
        <v>12</v>
      </c>
      <c r="F52" s="19">
        <v>294</v>
      </c>
      <c r="G52" s="20">
        <v>0.20879629629629629</v>
      </c>
      <c r="H52" s="20">
        <v>0.21210648148148148</v>
      </c>
      <c r="I52" s="20">
        <v>0.2138888888888889</v>
      </c>
      <c r="J52" s="20">
        <v>0.21464120370370368</v>
      </c>
      <c r="K52" s="20">
        <v>0.2179398148148148</v>
      </c>
      <c r="L52" s="21">
        <f>SUM(G52:K52)</f>
        <v>1.067372685185185</v>
      </c>
      <c r="M52" s="22">
        <f>L52/5</f>
        <v>0.213474537037037</v>
      </c>
      <c r="N52" s="23">
        <f>M52*P52</f>
        <v>0.14926139629629628</v>
      </c>
      <c r="O52" s="65">
        <f>2021-D52</f>
        <v>67</v>
      </c>
      <c r="P52" s="25">
        <f>VLOOKUP(O52,Tabelle2!$A$5:$E$87,3)</f>
        <v>0.6992</v>
      </c>
      <c r="Q52" s="19"/>
      <c r="R52" s="19"/>
      <c r="S52" s="1"/>
      <c r="T52" s="1"/>
      <c r="U52" s="1"/>
      <c r="V52" s="1"/>
      <c r="W52" s="1"/>
    </row>
    <row r="53" spans="1:19" ht="12" customHeight="1">
      <c r="A53" s="17" t="s">
        <v>59</v>
      </c>
      <c r="B53" s="17" t="s">
        <v>60</v>
      </c>
      <c r="C53" s="17" t="s">
        <v>369</v>
      </c>
      <c r="D53" s="18">
        <v>1970</v>
      </c>
      <c r="E53" s="30" t="s">
        <v>12</v>
      </c>
      <c r="F53" s="19">
        <v>518</v>
      </c>
      <c r="G53" s="20">
        <v>0.1471875</v>
      </c>
      <c r="H53" s="20">
        <v>0.1668171296296296</v>
      </c>
      <c r="I53" s="20">
        <v>0.17850694444444445</v>
      </c>
      <c r="J53" s="20">
        <v>0.17937499999999998</v>
      </c>
      <c r="K53" s="20">
        <v>0.18013888888888888</v>
      </c>
      <c r="L53" s="21">
        <f>SUM(G53:K53)</f>
        <v>0.8520254629629629</v>
      </c>
      <c r="M53" s="22">
        <f>L53/5</f>
        <v>0.17040509259259257</v>
      </c>
      <c r="N53" s="23">
        <f>M53*P53</f>
        <v>0.14929190162037034</v>
      </c>
      <c r="O53" s="65">
        <f>2021-D53</f>
        <v>51</v>
      </c>
      <c r="P53" s="25">
        <f>VLOOKUP(O53,Tabelle2!$A$5:$E$87,3)</f>
        <v>0.8761</v>
      </c>
      <c r="Q53" s="28"/>
      <c r="R53" s="28"/>
      <c r="S53" s="33"/>
    </row>
    <row r="54" spans="1:23" ht="12" customHeight="1">
      <c r="A54" s="17" t="s">
        <v>88</v>
      </c>
      <c r="B54" s="17" t="s">
        <v>89</v>
      </c>
      <c r="C54" s="41" t="s">
        <v>90</v>
      </c>
      <c r="D54" s="19">
        <v>1966</v>
      </c>
      <c r="E54" s="18" t="s">
        <v>54</v>
      </c>
      <c r="F54" s="19">
        <v>119</v>
      </c>
      <c r="G54" s="20">
        <v>0.16332175925925926</v>
      </c>
      <c r="H54" s="20">
        <v>0.17078703703703704</v>
      </c>
      <c r="I54" s="20">
        <v>0.17618055555555556</v>
      </c>
      <c r="J54" s="20">
        <v>0.17983796296296295</v>
      </c>
      <c r="K54" s="20">
        <v>0.18471064814814817</v>
      </c>
      <c r="L54" s="21">
        <f>SUM(G54:K54)</f>
        <v>0.874837962962963</v>
      </c>
      <c r="M54" s="22">
        <f>L54/5</f>
        <v>0.1749675925925926</v>
      </c>
      <c r="N54" s="23">
        <f>M54*P54</f>
        <v>0.14929984675925925</v>
      </c>
      <c r="O54" s="65">
        <f>2021-D54</f>
        <v>55</v>
      </c>
      <c r="P54" s="25">
        <f>VLOOKUP(O54,Tabelle2!$A$5:$E$87,2)</f>
        <v>0.8533</v>
      </c>
      <c r="Q54" s="30"/>
      <c r="R54" s="30"/>
      <c r="T54" s="33"/>
      <c r="U54" s="33"/>
      <c r="V54" s="33"/>
      <c r="W54" s="33"/>
    </row>
    <row r="55" spans="1:19" ht="12" customHeight="1">
      <c r="A55" s="68" t="s">
        <v>363</v>
      </c>
      <c r="B55" s="68" t="s">
        <v>364</v>
      </c>
      <c r="C55" s="68" t="s">
        <v>365</v>
      </c>
      <c r="D55" s="69">
        <v>1968</v>
      </c>
      <c r="E55" s="67" t="s">
        <v>12</v>
      </c>
      <c r="F55" s="67">
        <v>541</v>
      </c>
      <c r="G55" s="20">
        <v>0.16858796296296297</v>
      </c>
      <c r="H55" s="20">
        <v>0.17164351851851853</v>
      </c>
      <c r="I55" s="20">
        <v>0.17224537037037035</v>
      </c>
      <c r="J55" s="20">
        <v>0.17292824074074076</v>
      </c>
      <c r="K55" s="20">
        <v>0.17372685185185185</v>
      </c>
      <c r="L55" s="21">
        <f>SUM(G55:K55)</f>
        <v>0.8591319444444445</v>
      </c>
      <c r="M55" s="22">
        <f>L55/5</f>
        <v>0.1718263888888889</v>
      </c>
      <c r="N55" s="23">
        <f>M55*P55</f>
        <v>0.14929994930555557</v>
      </c>
      <c r="O55" s="65">
        <f>2021-D55</f>
        <v>53</v>
      </c>
      <c r="P55" s="25">
        <f>VLOOKUP(O55,Tabelle2!$A$5:$E$87,2)</f>
        <v>0.8689</v>
      </c>
      <c r="Q55" s="28"/>
      <c r="R55" s="28"/>
      <c r="S55" s="33"/>
    </row>
    <row r="56" spans="1:18" ht="12" customHeight="1">
      <c r="A56" s="68" t="s">
        <v>380</v>
      </c>
      <c r="B56" s="68" t="s">
        <v>98</v>
      </c>
      <c r="C56" s="68" t="s">
        <v>111</v>
      </c>
      <c r="D56" s="69">
        <v>1957</v>
      </c>
      <c r="E56" s="47" t="s">
        <v>12</v>
      </c>
      <c r="F56" s="67">
        <v>556</v>
      </c>
      <c r="G56" s="20">
        <v>0.18516203703703704</v>
      </c>
      <c r="H56" s="20">
        <v>0.19078703703703703</v>
      </c>
      <c r="I56" s="20">
        <v>0.1919560185185185</v>
      </c>
      <c r="J56" s="20">
        <v>0.19317129629629629</v>
      </c>
      <c r="K56" s="20">
        <v>0.19752314814814817</v>
      </c>
      <c r="L56" s="21">
        <f>SUM(G56:K56)</f>
        <v>0.958599537037037</v>
      </c>
      <c r="M56" s="22">
        <f>L56/5</f>
        <v>0.1917199074074074</v>
      </c>
      <c r="N56" s="23">
        <f>M56*P56</f>
        <v>0.1501742034722222</v>
      </c>
      <c r="O56" s="65">
        <f>2021-D56</f>
        <v>64</v>
      </c>
      <c r="P56" s="25">
        <f>VLOOKUP(O56,Tabelle2!$A$5:$E$87,2)</f>
        <v>0.7833</v>
      </c>
      <c r="Q56" s="28"/>
      <c r="R56" s="28"/>
    </row>
    <row r="57" spans="1:23" ht="12" customHeight="1">
      <c r="A57" s="17" t="s">
        <v>24</v>
      </c>
      <c r="B57" s="17" t="s">
        <v>25</v>
      </c>
      <c r="C57" s="17" t="s">
        <v>26</v>
      </c>
      <c r="D57" s="19">
        <v>1959</v>
      </c>
      <c r="E57" s="18" t="s">
        <v>12</v>
      </c>
      <c r="F57" s="19">
        <v>395</v>
      </c>
      <c r="G57" s="20">
        <v>0.18403935185185186</v>
      </c>
      <c r="H57" s="20">
        <v>0.18564814814814815</v>
      </c>
      <c r="I57" s="20">
        <v>0.18796296296296297</v>
      </c>
      <c r="J57" s="20">
        <v>0.19234953703703703</v>
      </c>
      <c r="K57" s="20">
        <v>0.19318287037037038</v>
      </c>
      <c r="L57" s="21">
        <f>SUM(G57:K57)</f>
        <v>0.9431828703703704</v>
      </c>
      <c r="M57" s="22">
        <f>L57/5</f>
        <v>0.18863657407407408</v>
      </c>
      <c r="N57" s="23">
        <f>M57*P57</f>
        <v>0.1507017590277778</v>
      </c>
      <c r="O57" s="65">
        <f>2021-D57</f>
        <v>62</v>
      </c>
      <c r="P57" s="25">
        <f>VLOOKUP(O57,Tabelle2!$A$5:$E$87,2)</f>
        <v>0.7989</v>
      </c>
      <c r="Q57" s="30"/>
      <c r="R57" s="30"/>
      <c r="T57" s="33"/>
      <c r="U57" s="33"/>
      <c r="V57" s="33"/>
      <c r="W57" s="33"/>
    </row>
    <row r="58" spans="1:19" ht="12" customHeight="1">
      <c r="A58" s="26" t="s">
        <v>302</v>
      </c>
      <c r="B58" s="26" t="s">
        <v>36</v>
      </c>
      <c r="C58" s="26" t="s">
        <v>303</v>
      </c>
      <c r="D58" s="19">
        <v>1964</v>
      </c>
      <c r="E58" s="18" t="s">
        <v>12</v>
      </c>
      <c r="F58" s="30">
        <v>437</v>
      </c>
      <c r="G58" s="20">
        <v>0.16804398148148147</v>
      </c>
      <c r="H58" s="20">
        <v>0.17915509259259257</v>
      </c>
      <c r="I58" s="20">
        <v>0.17984953703703702</v>
      </c>
      <c r="J58" s="20">
        <v>0.18609953703703705</v>
      </c>
      <c r="K58" s="20">
        <v>0.1867939814814815</v>
      </c>
      <c r="L58" s="21">
        <f>SUM(G58:K58)</f>
        <v>0.8999421296296296</v>
      </c>
      <c r="M58" s="22">
        <f>L58/5</f>
        <v>0.17998842592592593</v>
      </c>
      <c r="N58" s="23">
        <f>M58*P58</f>
        <v>0.15079430324074075</v>
      </c>
      <c r="O58" s="65">
        <f>2021-D58</f>
        <v>57</v>
      </c>
      <c r="P58" s="25">
        <f>VLOOKUP(O58,Tabelle2!$A$5:$E$87,2)</f>
        <v>0.8378</v>
      </c>
      <c r="Q58" s="53"/>
      <c r="R58" s="53"/>
      <c r="S58" s="53"/>
    </row>
    <row r="59" spans="1:23" ht="12" customHeight="1">
      <c r="A59" s="17" t="s">
        <v>125</v>
      </c>
      <c r="B59" s="17" t="s">
        <v>126</v>
      </c>
      <c r="C59" s="29" t="s">
        <v>127</v>
      </c>
      <c r="D59" s="19">
        <v>1957</v>
      </c>
      <c r="E59" s="18" t="s">
        <v>12</v>
      </c>
      <c r="F59" s="19">
        <v>440</v>
      </c>
      <c r="G59" s="20">
        <v>0.18803240740740743</v>
      </c>
      <c r="H59" s="20">
        <v>0.19061342592592592</v>
      </c>
      <c r="I59" s="20">
        <v>0.19386574074074073</v>
      </c>
      <c r="J59" s="20">
        <v>0.19505787037037037</v>
      </c>
      <c r="K59" s="20">
        <v>0.1958564814814815</v>
      </c>
      <c r="L59" s="21">
        <f>SUM(G59:K59)</f>
        <v>0.9634259259259259</v>
      </c>
      <c r="M59" s="22">
        <f>L59/5</f>
        <v>0.19268518518518518</v>
      </c>
      <c r="N59" s="23">
        <f>M59*P59</f>
        <v>0.15093030555555556</v>
      </c>
      <c r="O59" s="65">
        <f>2021-D59</f>
        <v>64</v>
      </c>
      <c r="P59" s="25">
        <f>VLOOKUP(O59,Tabelle2!$A$5:$E$87,2)</f>
        <v>0.7833</v>
      </c>
      <c r="Q59" s="30"/>
      <c r="R59" s="30"/>
      <c r="S59" s="33"/>
      <c r="T59" s="24"/>
      <c r="U59" s="24"/>
      <c r="V59" s="24"/>
      <c r="W59" s="24"/>
    </row>
    <row r="60" spans="1:18" ht="12" customHeight="1">
      <c r="A60" s="17" t="s">
        <v>222</v>
      </c>
      <c r="B60" s="17" t="s">
        <v>223</v>
      </c>
      <c r="C60" s="17" t="s">
        <v>224</v>
      </c>
      <c r="D60" s="18">
        <v>1949</v>
      </c>
      <c r="E60" s="19" t="s">
        <v>54</v>
      </c>
      <c r="F60" s="19">
        <v>37</v>
      </c>
      <c r="G60" s="20">
        <v>0.20451388888888888</v>
      </c>
      <c r="H60" s="20">
        <v>0.21037037037037035</v>
      </c>
      <c r="I60" s="20">
        <v>0.2104976851851852</v>
      </c>
      <c r="J60" s="20">
        <v>0.21084490740740738</v>
      </c>
      <c r="K60" s="20">
        <v>0.21247685185185183</v>
      </c>
      <c r="L60" s="21">
        <f>SUM(G60:K60)</f>
        <v>1.0487037037037035</v>
      </c>
      <c r="M60" s="22">
        <f>L60/5</f>
        <v>0.2097407407407407</v>
      </c>
      <c r="N60" s="23">
        <f>M60*P60</f>
        <v>0.15097138518518516</v>
      </c>
      <c r="O60" s="65">
        <f>2021-D60</f>
        <v>72</v>
      </c>
      <c r="P60" s="25">
        <f>VLOOKUP(O60,Tabelle2!$A$5:$E$87,2)</f>
        <v>0.7198</v>
      </c>
      <c r="Q60" s="28"/>
      <c r="R60" s="30"/>
    </row>
    <row r="61" spans="1:18" ht="12" customHeight="1">
      <c r="A61" s="68" t="s">
        <v>335</v>
      </c>
      <c r="B61" s="68" t="s">
        <v>49</v>
      </c>
      <c r="C61" s="68" t="s">
        <v>336</v>
      </c>
      <c r="D61" s="69">
        <v>1958</v>
      </c>
      <c r="E61" s="47" t="s">
        <v>12</v>
      </c>
      <c r="F61" s="67">
        <v>509</v>
      </c>
      <c r="G61" s="20">
        <v>0.18511574074074075</v>
      </c>
      <c r="H61" s="20">
        <v>0.18975694444444446</v>
      </c>
      <c r="I61" s="20">
        <v>0.19281249999999997</v>
      </c>
      <c r="J61" s="20">
        <v>0.1935185185185185</v>
      </c>
      <c r="K61" s="20">
        <v>0.19392361111111112</v>
      </c>
      <c r="L61" s="21">
        <f>SUM(G61:K61)</f>
        <v>0.9551273148148148</v>
      </c>
      <c r="M61" s="22">
        <f>L61/5</f>
        <v>0.19102546296296297</v>
      </c>
      <c r="N61" s="23">
        <f>M61*P61</f>
        <v>0.15112024375</v>
      </c>
      <c r="O61" s="65">
        <f>2021-D61</f>
        <v>63</v>
      </c>
      <c r="P61" s="25">
        <f>VLOOKUP(O61,Tabelle2!$A$5:$E$87,2)</f>
        <v>0.7911</v>
      </c>
      <c r="Q61" s="38"/>
      <c r="R61" s="38"/>
    </row>
    <row r="62" spans="1:18" ht="12" customHeight="1">
      <c r="A62" s="17" t="s">
        <v>112</v>
      </c>
      <c r="B62" s="17" t="s">
        <v>28</v>
      </c>
      <c r="C62" s="17" t="s">
        <v>113</v>
      </c>
      <c r="D62" s="18">
        <v>1970</v>
      </c>
      <c r="E62" s="19" t="s">
        <v>12</v>
      </c>
      <c r="F62" s="19">
        <v>492</v>
      </c>
      <c r="G62" s="20">
        <v>0.16577546296296297</v>
      </c>
      <c r="H62" s="20">
        <v>0.1658564814814815</v>
      </c>
      <c r="I62" s="20">
        <v>0.1695601851851852</v>
      </c>
      <c r="J62" s="20">
        <v>0.17297453703703702</v>
      </c>
      <c r="K62" s="20">
        <v>0.18253472222222222</v>
      </c>
      <c r="L62" s="21">
        <f>SUM(G62:K62)</f>
        <v>0.8567013888888889</v>
      </c>
      <c r="M62" s="22">
        <f>L62/5</f>
        <v>0.17134027777777777</v>
      </c>
      <c r="N62" s="23">
        <f>M62*P62</f>
        <v>0.15155047569444444</v>
      </c>
      <c r="O62" s="65">
        <f>2021-D62</f>
        <v>51</v>
      </c>
      <c r="P62" s="25">
        <f>VLOOKUP(O62,Tabelle2!$A$5:$E$87,2)</f>
        <v>0.8845</v>
      </c>
      <c r="Q62" s="28"/>
      <c r="R62" s="28"/>
    </row>
    <row r="63" spans="1:18" ht="12" customHeight="1">
      <c r="A63" s="41" t="s">
        <v>430</v>
      </c>
      <c r="B63" s="66" t="s">
        <v>27</v>
      </c>
      <c r="C63" s="41" t="s">
        <v>230</v>
      </c>
      <c r="D63" s="47">
        <v>1978</v>
      </c>
      <c r="E63" s="67" t="s">
        <v>12</v>
      </c>
      <c r="F63" s="47">
        <v>578</v>
      </c>
      <c r="G63" s="20">
        <v>0.1569560185185185</v>
      </c>
      <c r="H63" s="20">
        <v>0.15921296296296297</v>
      </c>
      <c r="I63" s="20">
        <v>0.15927083333333333</v>
      </c>
      <c r="J63" s="20">
        <v>0.16244212962962964</v>
      </c>
      <c r="K63" s="20">
        <v>0.16274305555555554</v>
      </c>
      <c r="L63" s="21">
        <f>SUM(G63:K63)</f>
        <v>0.800625</v>
      </c>
      <c r="M63" s="22">
        <f>L63/5</f>
        <v>0.16012500000000002</v>
      </c>
      <c r="N63" s="23">
        <f>M63*P63</f>
        <v>0.1515903375</v>
      </c>
      <c r="O63" s="65">
        <f>2021-D63</f>
        <v>43</v>
      </c>
      <c r="P63" s="25">
        <f>VLOOKUP(O63,Tabelle2!$A$5:$E$87,2)</f>
        <v>0.9467</v>
      </c>
      <c r="Q63" s="28"/>
      <c r="R63" s="28"/>
    </row>
    <row r="64" spans="1:18" ht="12" customHeight="1">
      <c r="A64" s="17" t="s">
        <v>128</v>
      </c>
      <c r="B64" s="17" t="s">
        <v>129</v>
      </c>
      <c r="C64" s="17" t="s">
        <v>118</v>
      </c>
      <c r="D64" s="18">
        <v>1944</v>
      </c>
      <c r="E64" s="19" t="s">
        <v>12</v>
      </c>
      <c r="F64" s="19">
        <v>17</v>
      </c>
      <c r="G64" s="20">
        <v>0.22277777777777777</v>
      </c>
      <c r="H64" s="20">
        <v>0.22483796296296296</v>
      </c>
      <c r="I64" s="20">
        <v>0.22975694444444442</v>
      </c>
      <c r="J64" s="20">
        <v>0.2313888888888889</v>
      </c>
      <c r="K64" s="20">
        <v>0.2330671296296296</v>
      </c>
      <c r="L64" s="21">
        <f>SUM(G64:K64)</f>
        <v>1.1418287037037036</v>
      </c>
      <c r="M64" s="22">
        <f>L64/5</f>
        <v>0.22836574074074073</v>
      </c>
      <c r="N64" s="23">
        <f>M64*P64</f>
        <v>0.15197740046296296</v>
      </c>
      <c r="O64" s="65">
        <f>2021-D64</f>
        <v>77</v>
      </c>
      <c r="P64" s="25">
        <f>VLOOKUP(O64,Tabelle2!$A$5:$E$87,2)</f>
        <v>0.6655</v>
      </c>
      <c r="Q64" s="30"/>
      <c r="R64" s="30"/>
    </row>
    <row r="65" spans="1:18" ht="12" customHeight="1">
      <c r="A65" s="26" t="s">
        <v>296</v>
      </c>
      <c r="B65" s="26" t="s">
        <v>117</v>
      </c>
      <c r="C65" s="26" t="s">
        <v>297</v>
      </c>
      <c r="D65" s="19">
        <v>1954</v>
      </c>
      <c r="E65" s="18" t="s">
        <v>12</v>
      </c>
      <c r="F65" s="30">
        <v>462</v>
      </c>
      <c r="G65" s="20">
        <v>0.19618055555555555</v>
      </c>
      <c r="H65" s="20">
        <v>0.1998263888888889</v>
      </c>
      <c r="I65" s="20">
        <v>0.19996527777777776</v>
      </c>
      <c r="J65" s="20">
        <v>0.20173611111111112</v>
      </c>
      <c r="K65" s="20">
        <v>0.20222222222222222</v>
      </c>
      <c r="L65" s="21">
        <f>SUM(G65:K65)</f>
        <v>0.9999305555555555</v>
      </c>
      <c r="M65" s="22">
        <f>L65/5</f>
        <v>0.19998611111111111</v>
      </c>
      <c r="N65" s="23">
        <f>M65*P65</f>
        <v>0.15198944444444445</v>
      </c>
      <c r="O65" s="65">
        <f>2021-D65</f>
        <v>67</v>
      </c>
      <c r="P65" s="25">
        <f>VLOOKUP(O65,Tabelle2!$A$5:$E$87,2)</f>
        <v>0.76</v>
      </c>
      <c r="Q65" s="38"/>
      <c r="R65" s="38"/>
    </row>
    <row r="66" spans="1:23" ht="12" customHeight="1">
      <c r="A66" s="17" t="s">
        <v>269</v>
      </c>
      <c r="B66" s="17" t="s">
        <v>25</v>
      </c>
      <c r="C66" s="17" t="s">
        <v>270</v>
      </c>
      <c r="D66" s="19">
        <v>1962</v>
      </c>
      <c r="E66" s="18" t="s">
        <v>12</v>
      </c>
      <c r="F66" s="19">
        <v>443</v>
      </c>
      <c r="G66" s="52">
        <v>0.17849537037037036</v>
      </c>
      <c r="H66" s="52">
        <v>0.1810185185185185</v>
      </c>
      <c r="I66" s="52">
        <v>0.18628472222222223</v>
      </c>
      <c r="J66" s="52">
        <v>0.18809027777777776</v>
      </c>
      <c r="K66" s="4">
        <v>0.19293981481481481</v>
      </c>
      <c r="L66" s="21">
        <f>SUM(G66:K66)</f>
        <v>0.9268287037037036</v>
      </c>
      <c r="M66" s="22">
        <f>L66/5</f>
        <v>0.18536574074074072</v>
      </c>
      <c r="N66" s="23">
        <f>M66*P66</f>
        <v>0.15240771203703704</v>
      </c>
      <c r="O66" s="65">
        <f>2021-D66</f>
        <v>59</v>
      </c>
      <c r="P66" s="25">
        <f>VLOOKUP(O66,Tabelle2!$A$5:$E$87,2)</f>
        <v>0.8222</v>
      </c>
      <c r="Q66" s="30"/>
      <c r="R66" s="30"/>
      <c r="T66" s="31"/>
      <c r="U66" s="31"/>
      <c r="V66" s="31"/>
      <c r="W66" s="31"/>
    </row>
    <row r="67" spans="1:18" ht="12" customHeight="1">
      <c r="A67" s="17" t="s">
        <v>83</v>
      </c>
      <c r="B67" s="17" t="s">
        <v>84</v>
      </c>
      <c r="C67" s="41" t="s">
        <v>85</v>
      </c>
      <c r="D67" s="19">
        <v>1973</v>
      </c>
      <c r="E67" s="18" t="s">
        <v>12</v>
      </c>
      <c r="F67" s="19">
        <v>355</v>
      </c>
      <c r="G67" s="20">
        <v>0.16694444444444445</v>
      </c>
      <c r="H67" s="20">
        <v>0.1673726851851852</v>
      </c>
      <c r="I67" s="20">
        <v>0.16828703703703704</v>
      </c>
      <c r="J67" s="20">
        <v>0.1697685185185185</v>
      </c>
      <c r="K67" s="20">
        <v>0.17038194444444443</v>
      </c>
      <c r="L67" s="21">
        <f>SUM(G67:K67)</f>
        <v>0.8427546296296297</v>
      </c>
      <c r="M67" s="22">
        <f>L67/5</f>
        <v>0.16855092592592594</v>
      </c>
      <c r="N67" s="23">
        <f>M67*P67</f>
        <v>0.15326335694444446</v>
      </c>
      <c r="O67" s="65">
        <f>2021-D67</f>
        <v>48</v>
      </c>
      <c r="P67" s="25">
        <f>VLOOKUP(O67,Tabelle2!$A$5:$E$87,3)</f>
        <v>0.9093</v>
      </c>
      <c r="Q67" s="30"/>
      <c r="R67" s="30"/>
    </row>
    <row r="68" spans="1:19" ht="12" customHeight="1">
      <c r="A68" s="17" t="s">
        <v>288</v>
      </c>
      <c r="B68" s="17" t="s">
        <v>25</v>
      </c>
      <c r="C68" s="17" t="s">
        <v>289</v>
      </c>
      <c r="D68" s="18">
        <v>1968</v>
      </c>
      <c r="E68" s="30" t="s">
        <v>12</v>
      </c>
      <c r="F68" s="19">
        <v>511</v>
      </c>
      <c r="G68" s="20">
        <v>0.16966435185185183</v>
      </c>
      <c r="H68" s="20">
        <v>0.1783564814814815</v>
      </c>
      <c r="I68" s="20">
        <v>0.17837962962962964</v>
      </c>
      <c r="J68" s="20">
        <v>0.18054398148148146</v>
      </c>
      <c r="K68" s="20">
        <v>0.18055555555555555</v>
      </c>
      <c r="L68" s="21">
        <f>SUM(G68:K68)</f>
        <v>0.8875</v>
      </c>
      <c r="M68" s="22">
        <f>L68/5</f>
        <v>0.1775</v>
      </c>
      <c r="N68" s="23">
        <f>M68*P68</f>
        <v>0.15422975</v>
      </c>
      <c r="O68" s="65">
        <f>2021-D68</f>
        <v>53</v>
      </c>
      <c r="P68" s="25">
        <f>VLOOKUP(O68,Tabelle2!$A$5:$E$87,2)</f>
        <v>0.8689</v>
      </c>
      <c r="Q68" s="24"/>
      <c r="R68" s="24"/>
      <c r="S68" s="24"/>
    </row>
    <row r="69" spans="1:23" s="33" customFormat="1" ht="12" customHeight="1">
      <c r="A69" s="17" t="s">
        <v>211</v>
      </c>
      <c r="B69" s="17" t="s">
        <v>14</v>
      </c>
      <c r="C69" s="35" t="s">
        <v>212</v>
      </c>
      <c r="D69" s="36">
        <v>1963</v>
      </c>
      <c r="E69" s="37" t="s">
        <v>12</v>
      </c>
      <c r="F69" s="36">
        <v>480</v>
      </c>
      <c r="G69" s="4">
        <v>0.1788425925925926</v>
      </c>
      <c r="H69" s="4">
        <v>0.18105324074074072</v>
      </c>
      <c r="I69" s="4">
        <v>0.18493055555555557</v>
      </c>
      <c r="J69" s="4">
        <v>0.19372685185185187</v>
      </c>
      <c r="K69" s="4">
        <v>0.1943287037037037</v>
      </c>
      <c r="L69" s="21">
        <f>SUM(G69:K69)</f>
        <v>0.9328819444444445</v>
      </c>
      <c r="M69" s="22">
        <f>L69/5</f>
        <v>0.1865763888888889</v>
      </c>
      <c r="N69" s="23">
        <f>M69*P69</f>
        <v>0.15485840277777776</v>
      </c>
      <c r="O69" s="65">
        <f>2021-D69</f>
        <v>58</v>
      </c>
      <c r="P69" s="25">
        <f>VLOOKUP(O69,Tabelle2!$A$5:$E$87,2)</f>
        <v>0.83</v>
      </c>
      <c r="Q69" s="28"/>
      <c r="R69" s="38"/>
      <c r="S69" s="1"/>
      <c r="T69" s="1"/>
      <c r="U69" s="1"/>
      <c r="V69" s="1"/>
      <c r="W69" s="1"/>
    </row>
    <row r="70" spans="1:18" ht="12" customHeight="1">
      <c r="A70" s="26" t="s">
        <v>245</v>
      </c>
      <c r="B70" s="26" t="s">
        <v>246</v>
      </c>
      <c r="C70" s="43" t="s">
        <v>247</v>
      </c>
      <c r="D70" s="30">
        <v>1969</v>
      </c>
      <c r="E70" s="18" t="s">
        <v>12</v>
      </c>
      <c r="F70" s="30">
        <v>406</v>
      </c>
      <c r="G70" s="20">
        <v>0.1659837962962963</v>
      </c>
      <c r="H70" s="20">
        <v>0.1734837962962963</v>
      </c>
      <c r="I70" s="20">
        <v>0.1760185185185185</v>
      </c>
      <c r="J70" s="20">
        <v>0.18428240740740742</v>
      </c>
      <c r="K70" s="20">
        <v>0.18462962962962962</v>
      </c>
      <c r="L70" s="21">
        <f>SUM(G70:K70)</f>
        <v>0.8843981481481481</v>
      </c>
      <c r="M70" s="22">
        <f>L70/5</f>
        <v>0.1768796296296296</v>
      </c>
      <c r="N70" s="23">
        <f>M70*P70</f>
        <v>0.15507037129629628</v>
      </c>
      <c r="O70" s="65">
        <f>2021-D70</f>
        <v>52</v>
      </c>
      <c r="P70" s="25">
        <f>VLOOKUP(O70,Tabelle2!$A$5:$E$87,2)</f>
        <v>0.8767</v>
      </c>
      <c r="Q70" s="30"/>
      <c r="R70" s="30"/>
    </row>
    <row r="71" spans="1:23" ht="12" customHeight="1">
      <c r="A71" s="17" t="s">
        <v>13</v>
      </c>
      <c r="B71" s="17" t="s">
        <v>14</v>
      </c>
      <c r="C71" s="29" t="s">
        <v>15</v>
      </c>
      <c r="D71" s="18">
        <v>1958</v>
      </c>
      <c r="E71" s="18" t="s">
        <v>12</v>
      </c>
      <c r="F71" s="19">
        <v>288</v>
      </c>
      <c r="G71" s="20">
        <v>0.1918402777777778</v>
      </c>
      <c r="H71" s="20">
        <v>0.19636574074074073</v>
      </c>
      <c r="I71" s="20">
        <v>0.1970601851851852</v>
      </c>
      <c r="J71" s="20">
        <v>0.19767361111111112</v>
      </c>
      <c r="K71" s="20">
        <v>0.19944444444444445</v>
      </c>
      <c r="L71" s="21">
        <f>SUM(G71:K71)</f>
        <v>0.9823842592592593</v>
      </c>
      <c r="M71" s="22">
        <f>L71/5</f>
        <v>0.19647685185185187</v>
      </c>
      <c r="N71" s="23">
        <f>M71*P71</f>
        <v>0.15543283750000003</v>
      </c>
      <c r="O71" s="65">
        <f>2021-D71</f>
        <v>63</v>
      </c>
      <c r="P71" s="25">
        <f>VLOOKUP(O71,Tabelle2!$A$5:$E$87,2)</f>
        <v>0.7911</v>
      </c>
      <c r="Q71" s="30"/>
      <c r="R71" s="30"/>
      <c r="T71" s="31"/>
      <c r="U71" s="31"/>
      <c r="V71" s="31"/>
      <c r="W71" s="31"/>
    </row>
    <row r="72" spans="1:18" ht="12" customHeight="1">
      <c r="A72" s="35" t="s">
        <v>168</v>
      </c>
      <c r="B72" s="35" t="s">
        <v>169</v>
      </c>
      <c r="C72" s="35" t="s">
        <v>170</v>
      </c>
      <c r="D72" s="19">
        <v>1959</v>
      </c>
      <c r="E72" s="18" t="s">
        <v>12</v>
      </c>
      <c r="F72" s="19">
        <v>290</v>
      </c>
      <c r="G72" s="20">
        <v>0.18472222222222223</v>
      </c>
      <c r="H72" s="20">
        <v>0.1942013888888889</v>
      </c>
      <c r="I72" s="20">
        <v>0.19697916666666668</v>
      </c>
      <c r="J72" s="20">
        <v>0.19766203703703702</v>
      </c>
      <c r="K72" s="20">
        <v>0.2007986111111111</v>
      </c>
      <c r="L72" s="21">
        <f>SUM(G72:K72)</f>
        <v>0.974363425925926</v>
      </c>
      <c r="M72" s="22">
        <f>L72/5</f>
        <v>0.1948726851851852</v>
      </c>
      <c r="N72" s="23">
        <f>M72*P72</f>
        <v>0.15568378819444445</v>
      </c>
      <c r="O72" s="65">
        <f>2021-D72</f>
        <v>62</v>
      </c>
      <c r="P72" s="25">
        <f>VLOOKUP(O72,Tabelle2!$A$5:$E$87,2)</f>
        <v>0.7989</v>
      </c>
      <c r="Q72" s="28"/>
      <c r="R72" s="28"/>
    </row>
    <row r="73" spans="1:18" ht="12" customHeight="1">
      <c r="A73" s="17" t="s">
        <v>318</v>
      </c>
      <c r="B73" s="17" t="s">
        <v>319</v>
      </c>
      <c r="C73" s="29" t="s">
        <v>320</v>
      </c>
      <c r="D73" s="19">
        <v>1969</v>
      </c>
      <c r="E73" s="18" t="s">
        <v>12</v>
      </c>
      <c r="F73" s="19">
        <v>29</v>
      </c>
      <c r="G73" s="20">
        <v>0.17113425925925926</v>
      </c>
      <c r="H73" s="20">
        <v>0.1769328703703704</v>
      </c>
      <c r="I73" s="20">
        <v>0.17837962962962964</v>
      </c>
      <c r="J73" s="20">
        <v>0.17921296296296296</v>
      </c>
      <c r="K73" s="20">
        <v>0.1829976851851852</v>
      </c>
      <c r="L73" s="21">
        <f>SUM(G73:K73)</f>
        <v>0.8886574074074075</v>
      </c>
      <c r="M73" s="22">
        <f>L73/5</f>
        <v>0.1777314814814815</v>
      </c>
      <c r="N73" s="23">
        <f>M73*P73</f>
        <v>0.15581718981481482</v>
      </c>
      <c r="O73" s="65">
        <f>2021-D73</f>
        <v>52</v>
      </c>
      <c r="P73" s="25">
        <f>VLOOKUP(O73,Tabelle2!$A$5:$E$87,2)</f>
        <v>0.8767</v>
      </c>
      <c r="Q73" s="28"/>
      <c r="R73" s="38"/>
    </row>
    <row r="74" spans="1:18" ht="12" customHeight="1">
      <c r="A74" s="68" t="s">
        <v>412</v>
      </c>
      <c r="B74" s="68" t="s">
        <v>171</v>
      </c>
      <c r="C74" s="68" t="s">
        <v>175</v>
      </c>
      <c r="D74" s="69">
        <v>1965</v>
      </c>
      <c r="E74" s="67" t="s">
        <v>12</v>
      </c>
      <c r="F74" s="67">
        <v>555</v>
      </c>
      <c r="G74" s="20">
        <v>0.17730324074074075</v>
      </c>
      <c r="H74" s="20">
        <v>0.17873842592592593</v>
      </c>
      <c r="I74" s="20">
        <v>0.18435185185185185</v>
      </c>
      <c r="J74" s="20">
        <v>0.18751157407407407</v>
      </c>
      <c r="K74" s="20">
        <v>0.19908564814814814</v>
      </c>
      <c r="L74" s="21">
        <f>SUM(G74:K74)</f>
        <v>0.9269907407407407</v>
      </c>
      <c r="M74" s="22">
        <f>L74/5</f>
        <v>0.18539814814814815</v>
      </c>
      <c r="N74" s="23">
        <f>M74*P74</f>
        <v>0.15677267407407408</v>
      </c>
      <c r="O74" s="65">
        <f>2021-D74</f>
        <v>56</v>
      </c>
      <c r="P74" s="25">
        <f>VLOOKUP(O74,Tabelle2!$A$5:$E$87,2)</f>
        <v>0.8456</v>
      </c>
      <c r="Q74" s="28"/>
      <c r="R74" s="28"/>
    </row>
    <row r="75" spans="1:19" ht="12" customHeight="1">
      <c r="A75" s="26" t="s">
        <v>301</v>
      </c>
      <c r="B75" s="26" t="s">
        <v>149</v>
      </c>
      <c r="C75" s="26" t="s">
        <v>21</v>
      </c>
      <c r="D75" s="19">
        <v>1971</v>
      </c>
      <c r="E75" s="18" t="s">
        <v>12</v>
      </c>
      <c r="F75" s="30">
        <v>390</v>
      </c>
      <c r="G75" s="20">
        <v>0.16908564814814817</v>
      </c>
      <c r="H75" s="20">
        <v>0.1754976851851852</v>
      </c>
      <c r="I75" s="20">
        <v>0.17655092592592592</v>
      </c>
      <c r="J75" s="20">
        <v>0.17765046296296297</v>
      </c>
      <c r="K75" s="20">
        <v>0.1798611111111111</v>
      </c>
      <c r="L75" s="21">
        <f>SUM(G75:K75)</f>
        <v>0.8786458333333333</v>
      </c>
      <c r="M75" s="22">
        <f>L75/5</f>
        <v>0.17572916666666666</v>
      </c>
      <c r="N75" s="23">
        <f>M75*P75</f>
        <v>0.1567855625</v>
      </c>
      <c r="O75" s="65">
        <f>2021-D75</f>
        <v>50</v>
      </c>
      <c r="P75" s="25">
        <f>VLOOKUP(O75,Tabelle2!$A$5:$E$87,2)</f>
        <v>0.8922</v>
      </c>
      <c r="Q75" s="53"/>
      <c r="R75" s="53"/>
      <c r="S75" s="53"/>
    </row>
    <row r="76" spans="1:19" ht="12" customHeight="1">
      <c r="A76" s="26" t="s">
        <v>148</v>
      </c>
      <c r="B76" s="26" t="s">
        <v>149</v>
      </c>
      <c r="C76" s="43" t="s">
        <v>150</v>
      </c>
      <c r="D76" s="28">
        <v>1972</v>
      </c>
      <c r="E76" s="18" t="s">
        <v>12</v>
      </c>
      <c r="F76" s="30">
        <v>258</v>
      </c>
      <c r="G76" s="20">
        <v>0.16137731481481482</v>
      </c>
      <c r="H76" s="20">
        <v>0.16664351851851852</v>
      </c>
      <c r="I76" s="20">
        <v>0.1702662037037037</v>
      </c>
      <c r="J76" s="20">
        <v>0.18226851851851852</v>
      </c>
      <c r="K76" s="20">
        <v>0.1912962962962963</v>
      </c>
      <c r="L76" s="21">
        <f>SUM(G76:K76)</f>
        <v>0.8718518518518519</v>
      </c>
      <c r="M76" s="22">
        <f>L76/5</f>
        <v>0.17437037037037037</v>
      </c>
      <c r="N76" s="23">
        <f>M76*P76</f>
        <v>0.15693333333333334</v>
      </c>
      <c r="O76" s="65">
        <f>2021-D76</f>
        <v>49</v>
      </c>
      <c r="P76" s="25">
        <f>VLOOKUP(O76,Tabelle2!$A$5:$E$87,2)</f>
        <v>0.9</v>
      </c>
      <c r="Q76" s="28"/>
      <c r="R76" s="28"/>
      <c r="S76" s="33"/>
    </row>
    <row r="77" spans="1:18" ht="12" customHeight="1">
      <c r="A77" s="26" t="s">
        <v>164</v>
      </c>
      <c r="B77" s="44" t="s">
        <v>165</v>
      </c>
      <c r="C77" s="26" t="s">
        <v>109</v>
      </c>
      <c r="D77" s="30">
        <v>1989</v>
      </c>
      <c r="E77" s="19" t="s">
        <v>12</v>
      </c>
      <c r="F77" s="30">
        <v>514</v>
      </c>
      <c r="G77" s="20">
        <v>0.14802083333333335</v>
      </c>
      <c r="H77" s="20">
        <v>0.15562499999999999</v>
      </c>
      <c r="I77" s="20">
        <v>0.15913194444444445</v>
      </c>
      <c r="J77" s="20">
        <v>0.1600462962962963</v>
      </c>
      <c r="K77" s="20">
        <v>0.1632986111111111</v>
      </c>
      <c r="L77" s="21">
        <f>SUM(G77:K77)</f>
        <v>0.7861226851851851</v>
      </c>
      <c r="M77" s="22">
        <f>L77/5</f>
        <v>0.15722453703703704</v>
      </c>
      <c r="N77" s="23">
        <f>M77*P77</f>
        <v>0.15719309212962965</v>
      </c>
      <c r="O77" s="65">
        <f>2021-D77</f>
        <v>32</v>
      </c>
      <c r="P77" s="25">
        <f>VLOOKUP(O77,Tabelle2!$A$5:$E$87,2)</f>
        <v>0.9998</v>
      </c>
      <c r="Q77" s="28"/>
      <c r="R77" s="28"/>
    </row>
    <row r="78" spans="1:23" ht="12" customHeight="1">
      <c r="A78" s="41" t="s">
        <v>442</v>
      </c>
      <c r="B78" s="41" t="s">
        <v>49</v>
      </c>
      <c r="C78" s="77" t="s">
        <v>443</v>
      </c>
      <c r="D78" s="47">
        <v>1963</v>
      </c>
      <c r="E78" s="67" t="s">
        <v>12</v>
      </c>
      <c r="F78" s="47">
        <v>566</v>
      </c>
      <c r="G78" s="20">
        <v>0.17832175925925928</v>
      </c>
      <c r="H78" s="20">
        <v>0.1851736111111111</v>
      </c>
      <c r="I78" s="20">
        <v>0.19193287037037035</v>
      </c>
      <c r="J78" s="20">
        <v>0.19377314814814817</v>
      </c>
      <c r="K78" s="20">
        <v>0.19943287037037036</v>
      </c>
      <c r="L78" s="21">
        <f>SUM(G78:K78)</f>
        <v>0.9486342592592593</v>
      </c>
      <c r="M78" s="22">
        <f>L78/5</f>
        <v>0.18972685185185184</v>
      </c>
      <c r="N78" s="23">
        <f>M78*P78</f>
        <v>0.15747328703703703</v>
      </c>
      <c r="O78" s="65">
        <f>2021-D78</f>
        <v>58</v>
      </c>
      <c r="P78" s="25">
        <f>VLOOKUP(O78,Tabelle2!$A$5:$E$87,2)</f>
        <v>0.83</v>
      </c>
      <c r="Q78" s="30"/>
      <c r="R78" s="30"/>
      <c r="T78" s="33"/>
      <c r="U78" s="33"/>
      <c r="V78" s="33"/>
      <c r="W78" s="33"/>
    </row>
    <row r="79" spans="1:18" ht="12" customHeight="1">
      <c r="A79" s="17" t="s">
        <v>114</v>
      </c>
      <c r="B79" s="17" t="s">
        <v>115</v>
      </c>
      <c r="C79" s="17" t="s">
        <v>37</v>
      </c>
      <c r="D79" s="19">
        <v>1965</v>
      </c>
      <c r="E79" s="18" t="s">
        <v>12</v>
      </c>
      <c r="F79" s="19">
        <v>398</v>
      </c>
      <c r="G79" s="20">
        <v>0.1637037037037037</v>
      </c>
      <c r="H79" s="20">
        <v>0.18278935185185186</v>
      </c>
      <c r="I79" s="20">
        <v>0.18534722222222222</v>
      </c>
      <c r="J79" s="20">
        <v>0.19327546296296297</v>
      </c>
      <c r="K79" s="20">
        <v>0.20644675925925926</v>
      </c>
      <c r="L79" s="21">
        <f>SUM(G79:K79)</f>
        <v>0.9315625</v>
      </c>
      <c r="M79" s="22">
        <f>L79/5</f>
        <v>0.1863125</v>
      </c>
      <c r="N79" s="23">
        <f>M79*P79</f>
        <v>0.15754585</v>
      </c>
      <c r="O79" s="65">
        <f>2021-D79</f>
        <v>56</v>
      </c>
      <c r="P79" s="25">
        <f>VLOOKUP(O79,Tabelle2!$A$5:$E$87,2)</f>
        <v>0.8456</v>
      </c>
      <c r="Q79" s="28"/>
      <c r="R79" s="28"/>
    </row>
    <row r="80" spans="1:18" ht="12" customHeight="1">
      <c r="A80" s="68" t="s">
        <v>416</v>
      </c>
      <c r="B80" s="68" t="s">
        <v>39</v>
      </c>
      <c r="C80" s="41" t="s">
        <v>415</v>
      </c>
      <c r="D80" s="47">
        <v>1965</v>
      </c>
      <c r="E80" s="67" t="s">
        <v>12</v>
      </c>
      <c r="F80" s="47">
        <v>549</v>
      </c>
      <c r="G80" s="20">
        <v>0.18314814814814814</v>
      </c>
      <c r="H80" s="20">
        <v>0.18583333333333332</v>
      </c>
      <c r="I80" s="20">
        <v>0.18611111111111112</v>
      </c>
      <c r="J80" s="20">
        <v>0.18891203703703704</v>
      </c>
      <c r="K80" s="20">
        <v>0.19027777777777777</v>
      </c>
      <c r="L80" s="21">
        <f>SUM(G80:K80)</f>
        <v>0.9342824074074074</v>
      </c>
      <c r="M80" s="22">
        <f>L80/5</f>
        <v>0.18685648148148148</v>
      </c>
      <c r="N80" s="23">
        <f>M80*P80</f>
        <v>0.15800584074074076</v>
      </c>
      <c r="O80" s="65">
        <f>2021-D80</f>
        <v>56</v>
      </c>
      <c r="P80" s="25">
        <f>VLOOKUP(O80,Tabelle2!$A$5:$E$87,2)</f>
        <v>0.8456</v>
      </c>
      <c r="Q80" s="30"/>
      <c r="R80" s="30"/>
    </row>
    <row r="81" spans="1:23" ht="12" customHeight="1">
      <c r="A81" s="17" t="s">
        <v>254</v>
      </c>
      <c r="B81" s="34" t="s">
        <v>255</v>
      </c>
      <c r="C81" s="17" t="s">
        <v>21</v>
      </c>
      <c r="D81" s="19">
        <v>1964</v>
      </c>
      <c r="E81" s="18" t="s">
        <v>12</v>
      </c>
      <c r="F81" s="19">
        <v>369</v>
      </c>
      <c r="G81" s="20">
        <v>0.17113425925925926</v>
      </c>
      <c r="H81" s="20">
        <v>0.18832175925925929</v>
      </c>
      <c r="I81" s="20">
        <v>0.1916898148148148</v>
      </c>
      <c r="J81" s="20">
        <v>0.19204861111111113</v>
      </c>
      <c r="K81" s="20">
        <v>0.20074074074074075</v>
      </c>
      <c r="L81" s="21">
        <f>SUM(G81:K81)</f>
        <v>0.9439351851851853</v>
      </c>
      <c r="M81" s="22">
        <f>L81/5</f>
        <v>0.18878703703703706</v>
      </c>
      <c r="N81" s="23">
        <f>M81*P81</f>
        <v>0.15816577962962963</v>
      </c>
      <c r="O81" s="65">
        <f>2021-D81</f>
        <v>57</v>
      </c>
      <c r="P81" s="25">
        <f>VLOOKUP(O81,Tabelle2!$A$5:$E$87,2)</f>
        <v>0.8378</v>
      </c>
      <c r="Q81" s="30"/>
      <c r="R81" s="30"/>
      <c r="T81" s="24"/>
      <c r="U81" s="24"/>
      <c r="V81" s="24"/>
      <c r="W81" s="24"/>
    </row>
    <row r="82" spans="1:23" ht="12" customHeight="1">
      <c r="A82" s="17" t="s">
        <v>308</v>
      </c>
      <c r="B82" s="34" t="s">
        <v>278</v>
      </c>
      <c r="C82" s="17" t="s">
        <v>280</v>
      </c>
      <c r="D82" s="18">
        <v>1968</v>
      </c>
      <c r="E82" s="30" t="s">
        <v>12</v>
      </c>
      <c r="F82" s="19">
        <v>477</v>
      </c>
      <c r="G82" s="20">
        <v>0.18224537037037036</v>
      </c>
      <c r="H82" s="20">
        <v>0.18349537037037036</v>
      </c>
      <c r="I82" s="20">
        <v>0.1840277777777778</v>
      </c>
      <c r="J82" s="20">
        <v>0.18748842592592593</v>
      </c>
      <c r="K82" s="20">
        <v>0.18958333333333333</v>
      </c>
      <c r="L82" s="21">
        <f>SUM(G82:K82)</f>
        <v>0.9268402777777778</v>
      </c>
      <c r="M82" s="22">
        <f>L82/5</f>
        <v>0.18536805555555555</v>
      </c>
      <c r="N82" s="23">
        <f>M82*P82</f>
        <v>0.15830431944444442</v>
      </c>
      <c r="O82" s="65">
        <f>2021-D82</f>
        <v>53</v>
      </c>
      <c r="P82" s="25">
        <f>VLOOKUP(O82,Tabelle2!$A$5:$E$87,3)</f>
        <v>0.854</v>
      </c>
      <c r="Q82" s="28"/>
      <c r="R82" s="38"/>
      <c r="T82" s="24"/>
      <c r="U82" s="24"/>
      <c r="V82" s="24"/>
      <c r="W82" s="24"/>
    </row>
    <row r="83" spans="1:23" ht="12" customHeight="1">
      <c r="A83" s="17" t="s">
        <v>201</v>
      </c>
      <c r="B83" s="17" t="s">
        <v>133</v>
      </c>
      <c r="C83" s="29" t="s">
        <v>202</v>
      </c>
      <c r="D83" s="19">
        <v>1956</v>
      </c>
      <c r="E83" s="37" t="s">
        <v>12</v>
      </c>
      <c r="F83" s="19">
        <v>319</v>
      </c>
      <c r="G83" s="4">
        <v>0.19873842592592594</v>
      </c>
      <c r="H83" s="4">
        <v>0.2033449074074074</v>
      </c>
      <c r="I83" s="20">
        <v>0.2035648148148148</v>
      </c>
      <c r="J83" s="20">
        <v>0.20449074074074072</v>
      </c>
      <c r="K83" s="20">
        <v>0.2114351851851852</v>
      </c>
      <c r="L83" s="21">
        <f>SUM(G83:K83)</f>
        <v>1.021574074074074</v>
      </c>
      <c r="M83" s="22">
        <f>L83/5</f>
        <v>0.20431481481481478</v>
      </c>
      <c r="N83" s="23">
        <f>M83*P83</f>
        <v>0.15844613888888887</v>
      </c>
      <c r="O83" s="65">
        <f>2021-D83</f>
        <v>65</v>
      </c>
      <c r="P83" s="25">
        <f>VLOOKUP(O83,Tabelle2!$A$5:$E$87,2)</f>
        <v>0.7755</v>
      </c>
      <c r="Q83" s="30"/>
      <c r="R83" s="30"/>
      <c r="T83" s="33"/>
      <c r="U83" s="33"/>
      <c r="V83" s="33"/>
      <c r="W83" s="33"/>
    </row>
    <row r="84" spans="1:23" s="33" customFormat="1" ht="12" customHeight="1">
      <c r="A84" s="17" t="s">
        <v>279</v>
      </c>
      <c r="B84" s="17" t="s">
        <v>135</v>
      </c>
      <c r="C84" s="29" t="s">
        <v>280</v>
      </c>
      <c r="D84" s="19">
        <v>1961</v>
      </c>
      <c r="E84" s="18" t="s">
        <v>12</v>
      </c>
      <c r="F84" s="19">
        <v>162</v>
      </c>
      <c r="G84" s="20">
        <v>0.1915740740740741</v>
      </c>
      <c r="H84" s="20">
        <v>0.19226851851851853</v>
      </c>
      <c r="I84" s="20">
        <v>0.19413194444444445</v>
      </c>
      <c r="J84" s="20">
        <v>0.19857638888888887</v>
      </c>
      <c r="K84" s="20">
        <v>0.20140046296296296</v>
      </c>
      <c r="L84" s="21">
        <f>SUM(G84:K84)</f>
        <v>0.9779513888888889</v>
      </c>
      <c r="M84" s="22">
        <f>L84/5</f>
        <v>0.19559027777777777</v>
      </c>
      <c r="N84" s="23">
        <f>M84*P84</f>
        <v>0.1592887222222222</v>
      </c>
      <c r="O84" s="65">
        <f>2021-D84</f>
        <v>60</v>
      </c>
      <c r="P84" s="25">
        <f>VLOOKUP(O84,Tabelle2!$A$5:$E$87,2)</f>
        <v>0.8144</v>
      </c>
      <c r="Q84" s="24"/>
      <c r="R84" s="20"/>
      <c r="S84" s="20"/>
      <c r="T84" s="20"/>
      <c r="U84" s="20"/>
      <c r="V84" s="20"/>
      <c r="W84" s="25"/>
    </row>
    <row r="85" spans="1:23" s="33" customFormat="1" ht="12" customHeight="1">
      <c r="A85" s="68" t="s">
        <v>403</v>
      </c>
      <c r="B85" s="73" t="s">
        <v>404</v>
      </c>
      <c r="C85" s="68" t="s">
        <v>405</v>
      </c>
      <c r="D85" s="69">
        <v>1972</v>
      </c>
      <c r="E85" s="47" t="s">
        <v>12</v>
      </c>
      <c r="F85" s="67">
        <v>561</v>
      </c>
      <c r="G85" s="20">
        <v>0.17284722222222224</v>
      </c>
      <c r="H85" s="20">
        <v>0.17690972222222223</v>
      </c>
      <c r="I85" s="20">
        <v>0.17716435185185186</v>
      </c>
      <c r="J85" s="20">
        <v>0.1784259259259259</v>
      </c>
      <c r="K85" s="20">
        <v>0.18199074074074073</v>
      </c>
      <c r="L85" s="21">
        <f>SUM(G85:K85)</f>
        <v>0.887337962962963</v>
      </c>
      <c r="M85" s="22">
        <f>L85/5</f>
        <v>0.1774675925925926</v>
      </c>
      <c r="N85" s="23">
        <f>M85*P85</f>
        <v>0.15940139166666667</v>
      </c>
      <c r="O85" s="65">
        <f>2021-D85</f>
        <v>49</v>
      </c>
      <c r="P85" s="25">
        <f>VLOOKUP(O85,Tabelle2!$A$5:$E$87,3)</f>
        <v>0.8982</v>
      </c>
      <c r="Q85" s="30"/>
      <c r="R85" s="30"/>
      <c r="S85" s="1"/>
      <c r="T85" s="1"/>
      <c r="U85" s="1"/>
      <c r="V85" s="1"/>
      <c r="W85" s="1"/>
    </row>
    <row r="86" spans="1:23" s="33" customFormat="1" ht="12" customHeight="1">
      <c r="A86" s="17" t="s">
        <v>51</v>
      </c>
      <c r="B86" s="17" t="s">
        <v>52</v>
      </c>
      <c r="C86" s="17" t="s">
        <v>53</v>
      </c>
      <c r="D86" s="30">
        <v>1965</v>
      </c>
      <c r="E86" s="18" t="s">
        <v>54</v>
      </c>
      <c r="F86" s="19">
        <v>466</v>
      </c>
      <c r="G86" s="20">
        <v>0.18436342592592592</v>
      </c>
      <c r="H86" s="20">
        <v>0.1849074074074074</v>
      </c>
      <c r="I86" s="20">
        <v>0.18663194444444445</v>
      </c>
      <c r="J86" s="20">
        <v>0.19224537037037037</v>
      </c>
      <c r="K86" s="20">
        <v>0.1959375</v>
      </c>
      <c r="L86" s="21">
        <f>SUM(G86:K86)</f>
        <v>0.9440856481481481</v>
      </c>
      <c r="M86" s="22">
        <f>L86/5</f>
        <v>0.18881712962962963</v>
      </c>
      <c r="N86" s="23">
        <f>M86*P86</f>
        <v>0.1596637648148148</v>
      </c>
      <c r="O86" s="65">
        <f>2021-D86</f>
        <v>56</v>
      </c>
      <c r="P86" s="25">
        <f>VLOOKUP(O86,Tabelle2!$A$5:$E$87,2)</f>
        <v>0.8456</v>
      </c>
      <c r="Q86" s="28"/>
      <c r="R86" s="28"/>
      <c r="T86" s="1"/>
      <c r="U86" s="1"/>
      <c r="V86" s="1"/>
      <c r="W86" s="1"/>
    </row>
    <row r="87" spans="1:23" s="33" customFormat="1" ht="12" customHeight="1">
      <c r="A87" s="17" t="s">
        <v>203</v>
      </c>
      <c r="B87" s="17" t="s">
        <v>60</v>
      </c>
      <c r="C87" s="29" t="s">
        <v>103</v>
      </c>
      <c r="D87" s="37">
        <v>1961</v>
      </c>
      <c r="E87" s="19" t="s">
        <v>12</v>
      </c>
      <c r="F87" s="19">
        <v>453</v>
      </c>
      <c r="G87" s="20">
        <v>0.18984953703703702</v>
      </c>
      <c r="H87" s="20">
        <v>0.19479166666666667</v>
      </c>
      <c r="I87" s="20">
        <v>0.1971875</v>
      </c>
      <c r="J87" s="20">
        <v>0.19994212962962962</v>
      </c>
      <c r="K87" s="20">
        <v>0.20108796296296297</v>
      </c>
      <c r="L87" s="21">
        <f>SUM(G87:K87)</f>
        <v>0.9828587962962962</v>
      </c>
      <c r="M87" s="22">
        <f>L87/5</f>
        <v>0.19657175925925924</v>
      </c>
      <c r="N87" s="23">
        <f>M87*P87</f>
        <v>0.16008804074074073</v>
      </c>
      <c r="O87" s="65">
        <f>2021-D87</f>
        <v>60</v>
      </c>
      <c r="P87" s="25">
        <f>VLOOKUP(O87,Tabelle2!$A$5:$E$87,2)</f>
        <v>0.8144</v>
      </c>
      <c r="Q87" s="30"/>
      <c r="R87" s="30"/>
      <c r="S87" s="1"/>
      <c r="T87" s="1"/>
      <c r="U87" s="1"/>
      <c r="V87" s="1"/>
      <c r="W87" s="1"/>
    </row>
    <row r="88" spans="1:23" s="33" customFormat="1" ht="12" customHeight="1">
      <c r="A88" s="68" t="s">
        <v>335</v>
      </c>
      <c r="B88" s="73" t="s">
        <v>80</v>
      </c>
      <c r="C88" s="68" t="s">
        <v>336</v>
      </c>
      <c r="D88" s="69">
        <v>1963</v>
      </c>
      <c r="E88" s="47" t="s">
        <v>12</v>
      </c>
      <c r="F88" s="67">
        <v>570</v>
      </c>
      <c r="G88" s="20">
        <v>0.18511574074074075</v>
      </c>
      <c r="H88" s="20">
        <v>0.20163194444444443</v>
      </c>
      <c r="I88" s="20">
        <v>0.2044675925925926</v>
      </c>
      <c r="J88" s="20">
        <v>0.20520833333333333</v>
      </c>
      <c r="K88" s="20">
        <v>0.2063773148148148</v>
      </c>
      <c r="L88" s="21">
        <f>SUM(G88:K88)</f>
        <v>1.0028009259259258</v>
      </c>
      <c r="M88" s="22">
        <f>L88/5</f>
        <v>0.20056018518518517</v>
      </c>
      <c r="N88" s="23">
        <f>M88*P88</f>
        <v>0.1601874199074074</v>
      </c>
      <c r="O88" s="65">
        <f>2021-D88</f>
        <v>58</v>
      </c>
      <c r="P88" s="25">
        <f>VLOOKUP(O88,Tabelle2!$A$5:$E$87,3)</f>
        <v>0.7987</v>
      </c>
      <c r="Q88" s="38"/>
      <c r="R88" s="38"/>
      <c r="S88" s="1"/>
      <c r="T88" s="1"/>
      <c r="U88" s="1"/>
      <c r="V88" s="1"/>
      <c r="W88" s="1"/>
    </row>
    <row r="89" spans="1:23" ht="12" customHeight="1">
      <c r="A89" s="26" t="s">
        <v>35</v>
      </c>
      <c r="B89" s="29" t="s">
        <v>36</v>
      </c>
      <c r="C89" s="26" t="s">
        <v>37</v>
      </c>
      <c r="D89" s="19">
        <v>1956</v>
      </c>
      <c r="E89" s="19" t="s">
        <v>12</v>
      </c>
      <c r="F89" s="30">
        <v>358</v>
      </c>
      <c r="G89" s="20">
        <v>0.2011574074074074</v>
      </c>
      <c r="H89" s="20">
        <v>0.20204861111111114</v>
      </c>
      <c r="I89" s="20">
        <v>0.2074652777777778</v>
      </c>
      <c r="J89" s="20">
        <v>0.21</v>
      </c>
      <c r="K89" s="20">
        <v>0.2131828703703704</v>
      </c>
      <c r="L89" s="21">
        <f>SUM(G89:K89)</f>
        <v>1.0338541666666667</v>
      </c>
      <c r="M89" s="22">
        <f>L89/5</f>
        <v>0.20677083333333335</v>
      </c>
      <c r="N89" s="23">
        <f>M89*P89</f>
        <v>0.16035078125000002</v>
      </c>
      <c r="O89" s="65">
        <f>2021-D89</f>
        <v>65</v>
      </c>
      <c r="P89" s="25">
        <f>VLOOKUP(O89,Tabelle2!$A$5:$E$87,2)</f>
        <v>0.7755</v>
      </c>
      <c r="Q89" s="30"/>
      <c r="R89" s="30"/>
      <c r="S89" s="33"/>
      <c r="T89" s="24"/>
      <c r="U89" s="24"/>
      <c r="V89" s="24"/>
      <c r="W89" s="24"/>
    </row>
    <row r="90" spans="1:18" ht="12" customHeight="1">
      <c r="A90" s="17" t="s">
        <v>91</v>
      </c>
      <c r="B90" s="34" t="s">
        <v>92</v>
      </c>
      <c r="C90" s="41" t="s">
        <v>93</v>
      </c>
      <c r="D90" s="19">
        <v>1964</v>
      </c>
      <c r="E90" s="18" t="s">
        <v>12</v>
      </c>
      <c r="F90" s="19">
        <v>328</v>
      </c>
      <c r="G90" s="20">
        <v>0.1879976851851852</v>
      </c>
      <c r="H90" s="20">
        <v>0.19244212962962962</v>
      </c>
      <c r="I90" s="20">
        <v>0.19788194444444443</v>
      </c>
      <c r="J90" s="20">
        <v>0.20552083333333335</v>
      </c>
      <c r="K90" s="20">
        <v>0.2079513888888889</v>
      </c>
      <c r="L90" s="21">
        <f>SUM(G90:K90)</f>
        <v>0.9917939814814815</v>
      </c>
      <c r="M90" s="22">
        <f>L90/5</f>
        <v>0.1983587962962963</v>
      </c>
      <c r="N90" s="23">
        <f>M90*P90</f>
        <v>0.16063095324074073</v>
      </c>
      <c r="O90" s="65">
        <f>2021-D90</f>
        <v>57</v>
      </c>
      <c r="P90" s="25">
        <f>VLOOKUP(O90,Tabelle2!$A$5:$E$87,3)</f>
        <v>0.8098</v>
      </c>
      <c r="Q90" s="30"/>
      <c r="R90" s="30"/>
    </row>
    <row r="91" spans="1:18" ht="12" customHeight="1">
      <c r="A91" s="68" t="s">
        <v>383</v>
      </c>
      <c r="B91" s="68" t="s">
        <v>384</v>
      </c>
      <c r="C91" s="68" t="s">
        <v>385</v>
      </c>
      <c r="D91" s="69">
        <v>1962</v>
      </c>
      <c r="E91" s="47" t="s">
        <v>12</v>
      </c>
      <c r="F91" s="67">
        <v>537</v>
      </c>
      <c r="G91" s="20">
        <v>0.1895023148148148</v>
      </c>
      <c r="H91" s="20">
        <v>0.19686342592592596</v>
      </c>
      <c r="I91" s="20">
        <v>0.1977199074074074</v>
      </c>
      <c r="J91" s="20">
        <v>0.19773148148148148</v>
      </c>
      <c r="K91" s="20">
        <v>0.1983912037037037</v>
      </c>
      <c r="L91" s="21">
        <f>SUM(G91:K91)</f>
        <v>0.9802083333333333</v>
      </c>
      <c r="M91" s="22">
        <f>L91/5</f>
        <v>0.19604166666666667</v>
      </c>
      <c r="N91" s="23">
        <f>M91*P91</f>
        <v>0.16118545833333334</v>
      </c>
      <c r="O91" s="65">
        <f>2021-D91</f>
        <v>59</v>
      </c>
      <c r="P91" s="25">
        <f>VLOOKUP(O91,Tabelle2!$A$5:$E$87,2)</f>
        <v>0.8222</v>
      </c>
      <c r="Q91" s="28"/>
      <c r="R91" s="30"/>
    </row>
    <row r="92" spans="1:23" ht="12" customHeight="1">
      <c r="A92" s="17" t="s">
        <v>312</v>
      </c>
      <c r="B92" s="17" t="s">
        <v>31</v>
      </c>
      <c r="C92" s="17" t="s">
        <v>23</v>
      </c>
      <c r="D92" s="19">
        <v>1968</v>
      </c>
      <c r="E92" s="18" t="s">
        <v>12</v>
      </c>
      <c r="F92" s="19">
        <v>10</v>
      </c>
      <c r="G92" s="20">
        <v>0.17802083333333332</v>
      </c>
      <c r="H92" s="20">
        <v>0.1841898148148148</v>
      </c>
      <c r="I92" s="20">
        <v>0.184525462962963</v>
      </c>
      <c r="J92" s="20">
        <v>0.18966435185185185</v>
      </c>
      <c r="K92" s="20">
        <v>0.19435185185185186</v>
      </c>
      <c r="L92" s="21">
        <f>SUM(G92:K92)</f>
        <v>0.9307523148148148</v>
      </c>
      <c r="M92" s="22">
        <f>L92/5</f>
        <v>0.18615046296296295</v>
      </c>
      <c r="N92" s="23">
        <f>M92*P92</f>
        <v>0.1617461372685185</v>
      </c>
      <c r="O92" s="65">
        <f>2021-D92</f>
        <v>53</v>
      </c>
      <c r="P92" s="25">
        <f>VLOOKUP(O92,Tabelle2!$A$5:$E$87,2)</f>
        <v>0.8689</v>
      </c>
      <c r="Q92" s="28"/>
      <c r="R92" s="38"/>
      <c r="T92" s="24"/>
      <c r="U92" s="24"/>
      <c r="V92" s="24"/>
      <c r="W92" s="24"/>
    </row>
    <row r="93" spans="1:18" ht="12" customHeight="1">
      <c r="A93" s="35" t="s">
        <v>194</v>
      </c>
      <c r="B93" s="35" t="s">
        <v>64</v>
      </c>
      <c r="C93" s="35" t="s">
        <v>195</v>
      </c>
      <c r="D93" s="36">
        <v>1957</v>
      </c>
      <c r="E93" s="37" t="s">
        <v>12</v>
      </c>
      <c r="F93" s="36">
        <v>432</v>
      </c>
      <c r="G93" s="20">
        <v>0.20385416666666667</v>
      </c>
      <c r="H93" s="20">
        <v>0.2046527777777778</v>
      </c>
      <c r="I93" s="20">
        <v>0.2058333333333333</v>
      </c>
      <c r="J93" s="20">
        <v>0.21026620370370372</v>
      </c>
      <c r="K93" s="20">
        <v>0.21302083333333333</v>
      </c>
      <c r="L93" s="21">
        <f>SUM(G93:K93)</f>
        <v>1.0376273148148147</v>
      </c>
      <c r="M93" s="22">
        <f>L93/5</f>
        <v>0.20752546296296295</v>
      </c>
      <c r="N93" s="23">
        <f>M93*P93</f>
        <v>0.16255469513888887</v>
      </c>
      <c r="O93" s="65">
        <f>2021-D93</f>
        <v>64</v>
      </c>
      <c r="P93" s="25">
        <f>VLOOKUP(O93,Tabelle2!$A$5:$E$87,2)</f>
        <v>0.7833</v>
      </c>
      <c r="Q93" s="30"/>
      <c r="R93" s="30"/>
    </row>
    <row r="94" spans="1:18" ht="12" customHeight="1">
      <c r="A94" s="35" t="s">
        <v>168</v>
      </c>
      <c r="B94" s="35" t="s">
        <v>171</v>
      </c>
      <c r="C94" s="35" t="s">
        <v>172</v>
      </c>
      <c r="D94" s="36">
        <v>1966</v>
      </c>
      <c r="E94" s="37" t="s">
        <v>12</v>
      </c>
      <c r="F94" s="36">
        <v>439</v>
      </c>
      <c r="G94" s="20">
        <v>0.18608796296296296</v>
      </c>
      <c r="H94" s="20">
        <v>0.18878472222222223</v>
      </c>
      <c r="I94" s="20">
        <v>0.1895023148148148</v>
      </c>
      <c r="J94" s="20">
        <v>0.1937037037037037</v>
      </c>
      <c r="K94" s="20">
        <v>0.19502314814814814</v>
      </c>
      <c r="L94" s="21">
        <f>SUM(G94:K94)</f>
        <v>0.9531018518518518</v>
      </c>
      <c r="M94" s="22">
        <f>L94/5</f>
        <v>0.19062037037037036</v>
      </c>
      <c r="N94" s="23">
        <f>M94*P94</f>
        <v>0.162656362037037</v>
      </c>
      <c r="O94" s="65">
        <f>2021-D94</f>
        <v>55</v>
      </c>
      <c r="P94" s="25">
        <f>VLOOKUP(O94,Tabelle2!$A$5:$E$87,2)</f>
        <v>0.8533</v>
      </c>
      <c r="Q94" s="27"/>
      <c r="R94" s="28"/>
    </row>
    <row r="95" spans="1:23" ht="12" customHeight="1">
      <c r="A95" s="17" t="s">
        <v>38</v>
      </c>
      <c r="B95" s="17" t="s">
        <v>39</v>
      </c>
      <c r="C95" s="17" t="s">
        <v>40</v>
      </c>
      <c r="D95" s="19">
        <v>1956</v>
      </c>
      <c r="E95" s="18" t="s">
        <v>12</v>
      </c>
      <c r="F95" s="19">
        <v>468</v>
      </c>
      <c r="G95" s="20">
        <v>0.20225694444444445</v>
      </c>
      <c r="H95" s="20">
        <v>0.20599537037037038</v>
      </c>
      <c r="I95" s="20">
        <v>0.20717592592592593</v>
      </c>
      <c r="J95" s="20">
        <v>0.2146759259259259</v>
      </c>
      <c r="K95" s="20">
        <v>0.21965277777777778</v>
      </c>
      <c r="L95" s="21">
        <f>SUM(G95:K95)</f>
        <v>1.0497569444444443</v>
      </c>
      <c r="M95" s="22">
        <f>L95/5</f>
        <v>0.20995138888888887</v>
      </c>
      <c r="N95" s="23">
        <f>M95*P95</f>
        <v>0.1628173020833333</v>
      </c>
      <c r="O95" s="65">
        <f>2021-D95</f>
        <v>65</v>
      </c>
      <c r="P95" s="25">
        <f>VLOOKUP(O95,Tabelle2!$A$5:$E$87,2)</f>
        <v>0.7755</v>
      </c>
      <c r="Q95" s="30"/>
      <c r="R95" s="30"/>
      <c r="T95" s="33"/>
      <c r="U95" s="33"/>
      <c r="V95" s="33"/>
      <c r="W95" s="33"/>
    </row>
    <row r="96" spans="1:18" ht="12" customHeight="1">
      <c r="A96" s="17" t="s">
        <v>86</v>
      </c>
      <c r="B96" s="17" t="s">
        <v>87</v>
      </c>
      <c r="C96" s="29" t="s">
        <v>55</v>
      </c>
      <c r="D96" s="18">
        <v>1962</v>
      </c>
      <c r="E96" s="18" t="s">
        <v>12</v>
      </c>
      <c r="F96" s="19">
        <v>175</v>
      </c>
      <c r="G96" s="20">
        <v>0.19584490740740743</v>
      </c>
      <c r="H96" s="20">
        <v>0.19652777777777777</v>
      </c>
      <c r="I96" s="20">
        <v>0.19999999999999998</v>
      </c>
      <c r="J96" s="20">
        <v>0.20069444444444443</v>
      </c>
      <c r="K96" s="20">
        <v>0.20138888888888887</v>
      </c>
      <c r="L96" s="21">
        <f>SUM(G96:K96)</f>
        <v>0.9944560185185184</v>
      </c>
      <c r="M96" s="22">
        <f>L96/5</f>
        <v>0.19889120370370367</v>
      </c>
      <c r="N96" s="23">
        <f>M96*P96</f>
        <v>0.16352834768518518</v>
      </c>
      <c r="O96" s="65">
        <f>2021-D96</f>
        <v>59</v>
      </c>
      <c r="P96" s="25">
        <f>VLOOKUP(O96,Tabelle2!$A$5:$E$87,2)</f>
        <v>0.8222</v>
      </c>
      <c r="Q96" s="30"/>
      <c r="R96" s="30"/>
    </row>
    <row r="97" spans="1:19" ht="12" customHeight="1">
      <c r="A97" s="17" t="s">
        <v>77</v>
      </c>
      <c r="B97" s="17" t="s">
        <v>78</v>
      </c>
      <c r="C97" s="17" t="s">
        <v>79</v>
      </c>
      <c r="D97" s="19">
        <v>1959</v>
      </c>
      <c r="E97" s="19" t="s">
        <v>12</v>
      </c>
      <c r="F97" s="19">
        <v>336</v>
      </c>
      <c r="G97" s="20">
        <v>0.19355324074074076</v>
      </c>
      <c r="H97" s="20">
        <v>0.20434027777777777</v>
      </c>
      <c r="I97" s="20">
        <v>0.20462962962962963</v>
      </c>
      <c r="J97" s="20">
        <v>0.2061111111111111</v>
      </c>
      <c r="K97" s="20">
        <v>0.2149537037037037</v>
      </c>
      <c r="L97" s="21">
        <f>SUM(G97:K97)</f>
        <v>1.023587962962963</v>
      </c>
      <c r="M97" s="22">
        <f>L97/5</f>
        <v>0.2047175925925926</v>
      </c>
      <c r="N97" s="23">
        <f>M97*P97</f>
        <v>0.16354888472222223</v>
      </c>
      <c r="O97" s="65">
        <f>2021-D97</f>
        <v>62</v>
      </c>
      <c r="P97" s="25">
        <f>VLOOKUP(O97,Tabelle2!$A$5:$E$87,2)</f>
        <v>0.7989</v>
      </c>
      <c r="Q97" s="24"/>
      <c r="R97" s="24"/>
      <c r="S97" s="24"/>
    </row>
    <row r="98" spans="1:18" ht="12" customHeight="1">
      <c r="A98" s="17" t="s">
        <v>166</v>
      </c>
      <c r="B98" s="17" t="s">
        <v>136</v>
      </c>
      <c r="C98" s="29" t="s">
        <v>167</v>
      </c>
      <c r="D98" s="18">
        <v>1972</v>
      </c>
      <c r="E98" s="18" t="s">
        <v>12</v>
      </c>
      <c r="F98" s="19">
        <v>512</v>
      </c>
      <c r="G98" s="20">
        <v>0.15885416666666666</v>
      </c>
      <c r="H98" s="20">
        <v>0.18611111111111112</v>
      </c>
      <c r="I98" s="20">
        <v>0.18652777777777776</v>
      </c>
      <c r="J98" s="20">
        <v>0.18768518518518518</v>
      </c>
      <c r="K98" s="20">
        <v>0.1934375</v>
      </c>
      <c r="L98" s="21">
        <f>SUM(G98:K98)</f>
        <v>0.9126157407407407</v>
      </c>
      <c r="M98" s="22">
        <f>L98/5</f>
        <v>0.18252314814814813</v>
      </c>
      <c r="N98" s="23">
        <f>M98*P98</f>
        <v>0.1642708333333333</v>
      </c>
      <c r="O98" s="65">
        <f>2021-D98</f>
        <v>49</v>
      </c>
      <c r="P98" s="25">
        <f>VLOOKUP(O98,Tabelle2!$A$5:$E$87,2)</f>
        <v>0.9</v>
      </c>
      <c r="Q98" s="28"/>
      <c r="R98" s="28"/>
    </row>
    <row r="99" spans="1:18" ht="12" customHeight="1">
      <c r="A99" s="17" t="s">
        <v>173</v>
      </c>
      <c r="B99" s="17" t="s">
        <v>174</v>
      </c>
      <c r="C99" s="17" t="s">
        <v>37</v>
      </c>
      <c r="D99" s="18">
        <v>1970</v>
      </c>
      <c r="E99" s="19" t="s">
        <v>12</v>
      </c>
      <c r="F99" s="19">
        <v>513</v>
      </c>
      <c r="G99" s="20">
        <v>0.1791435185185185</v>
      </c>
      <c r="H99" s="20">
        <v>0.18172453703703703</v>
      </c>
      <c r="I99" s="20">
        <v>0.18333333333333335</v>
      </c>
      <c r="J99" s="20">
        <v>0.19203703703703703</v>
      </c>
      <c r="K99" s="20">
        <v>0.19284722222222225</v>
      </c>
      <c r="L99" s="21">
        <f>SUM(G99:K99)</f>
        <v>0.9290856481481482</v>
      </c>
      <c r="M99" s="22">
        <f>L99/5</f>
        <v>0.18581712962962965</v>
      </c>
      <c r="N99" s="23">
        <f>M99*P99</f>
        <v>0.16435525115740743</v>
      </c>
      <c r="O99" s="65">
        <f>2021-D99</f>
        <v>51</v>
      </c>
      <c r="P99" s="25">
        <f>VLOOKUP(O99,Tabelle2!$A$5:$E$87,2)</f>
        <v>0.8845</v>
      </c>
      <c r="Q99" s="27"/>
      <c r="R99" s="28"/>
    </row>
    <row r="100" spans="1:23" s="24" customFormat="1" ht="12.75" customHeight="1">
      <c r="A100" s="17" t="s">
        <v>56</v>
      </c>
      <c r="B100" s="17" t="s">
        <v>57</v>
      </c>
      <c r="C100" s="29" t="s">
        <v>58</v>
      </c>
      <c r="D100" s="19">
        <v>1949</v>
      </c>
      <c r="E100" s="18" t="s">
        <v>12</v>
      </c>
      <c r="F100" s="19">
        <v>357</v>
      </c>
      <c r="G100" s="20">
        <v>0.2263888888888889</v>
      </c>
      <c r="H100" s="20">
        <v>0.22841435185185185</v>
      </c>
      <c r="I100" s="20">
        <v>0.2288078703703704</v>
      </c>
      <c r="J100" s="20">
        <v>0.23124999999999998</v>
      </c>
      <c r="K100" s="20">
        <v>0.23305555555555557</v>
      </c>
      <c r="L100" s="21">
        <f>SUM(G100:K100)</f>
        <v>1.1479166666666667</v>
      </c>
      <c r="M100" s="22">
        <f>L100/5</f>
        <v>0.22958333333333333</v>
      </c>
      <c r="N100" s="23">
        <f>M100*P100</f>
        <v>0.16525408333333333</v>
      </c>
      <c r="O100" s="65">
        <f>2021-D100</f>
        <v>72</v>
      </c>
      <c r="P100" s="25">
        <f>VLOOKUP(O100,Tabelle2!$A$5:$E$87,2)</f>
        <v>0.7198</v>
      </c>
      <c r="Q100" s="28"/>
      <c r="R100" s="28"/>
      <c r="S100" s="33"/>
      <c r="T100" s="1"/>
      <c r="U100" s="1"/>
      <c r="V100" s="1"/>
      <c r="W100" s="1"/>
    </row>
    <row r="101" spans="1:23" s="24" customFormat="1" ht="12.75" customHeight="1">
      <c r="A101" s="68" t="s">
        <v>406</v>
      </c>
      <c r="B101" s="68" t="s">
        <v>407</v>
      </c>
      <c r="C101" s="68" t="s">
        <v>405</v>
      </c>
      <c r="D101" s="69">
        <v>1972</v>
      </c>
      <c r="E101" s="47" t="s">
        <v>12</v>
      </c>
      <c r="F101" s="67">
        <v>562</v>
      </c>
      <c r="G101" s="20">
        <v>0.18238425925925927</v>
      </c>
      <c r="H101" s="20">
        <v>0.18307870370370372</v>
      </c>
      <c r="I101" s="20">
        <v>0.18369212962962964</v>
      </c>
      <c r="J101" s="20">
        <v>0.18456018518518516</v>
      </c>
      <c r="K101" s="20">
        <v>0.18554398148148146</v>
      </c>
      <c r="L101" s="21">
        <f>SUM(G101:K101)</f>
        <v>0.9192592592592592</v>
      </c>
      <c r="M101" s="22">
        <f>L101/5</f>
        <v>0.18385185185185185</v>
      </c>
      <c r="N101" s="23">
        <f>M101*P101</f>
        <v>0.16546666666666668</v>
      </c>
      <c r="O101" s="65">
        <f>2021-D101</f>
        <v>49</v>
      </c>
      <c r="P101" s="25">
        <f>VLOOKUP(O101,Tabelle2!$A$5:$E$87,2)</f>
        <v>0.9</v>
      </c>
      <c r="Q101" s="30"/>
      <c r="R101" s="30"/>
      <c r="S101" s="1"/>
      <c r="T101" s="1"/>
      <c r="U101" s="1"/>
      <c r="V101" s="1"/>
      <c r="W101" s="1"/>
    </row>
    <row r="102" spans="1:23" s="24" customFormat="1" ht="12.75" customHeight="1">
      <c r="A102" s="17" t="s">
        <v>313</v>
      </c>
      <c r="B102" s="17" t="s">
        <v>218</v>
      </c>
      <c r="C102" s="29" t="s">
        <v>314</v>
      </c>
      <c r="D102" s="19">
        <v>1962</v>
      </c>
      <c r="E102" s="18" t="s">
        <v>12</v>
      </c>
      <c r="F102" s="19">
        <v>202</v>
      </c>
      <c r="G102" s="20">
        <v>0.1875578703703704</v>
      </c>
      <c r="H102" s="20">
        <v>0.20068287037037036</v>
      </c>
      <c r="I102" s="20">
        <v>0.20439814814814816</v>
      </c>
      <c r="J102" s="20">
        <v>0.20644675925925926</v>
      </c>
      <c r="K102" s="20">
        <v>0.20777777777777776</v>
      </c>
      <c r="L102" s="21">
        <f>SUM(G102:K102)</f>
        <v>1.006863425925926</v>
      </c>
      <c r="M102" s="22">
        <f>L102/5</f>
        <v>0.2013726851851852</v>
      </c>
      <c r="N102" s="23">
        <f>M102*P102</f>
        <v>0.16556862175925927</v>
      </c>
      <c r="O102" s="65">
        <f>2021-D102</f>
        <v>59</v>
      </c>
      <c r="P102" s="25">
        <f>VLOOKUP(O102,Tabelle2!$A$5:$E$87,2)</f>
        <v>0.8222</v>
      </c>
      <c r="Q102" s="28"/>
      <c r="R102" s="38"/>
      <c r="S102" s="1"/>
      <c r="T102" s="1"/>
      <c r="U102" s="1"/>
      <c r="V102" s="1"/>
      <c r="W102" s="1"/>
    </row>
    <row r="103" spans="1:23" s="24" customFormat="1" ht="12.75" customHeight="1">
      <c r="A103" s="68" t="s">
        <v>437</v>
      </c>
      <c r="B103" s="68" t="s">
        <v>11</v>
      </c>
      <c r="C103" s="68" t="s">
        <v>438</v>
      </c>
      <c r="D103" s="69">
        <v>1939</v>
      </c>
      <c r="E103" s="47" t="s">
        <v>12</v>
      </c>
      <c r="F103" s="67"/>
      <c r="G103" s="20">
        <v>0.21976851851851853</v>
      </c>
      <c r="H103" s="20">
        <v>0.22322916666666667</v>
      </c>
      <c r="I103" s="20">
        <v>0.2410763888888889</v>
      </c>
      <c r="J103" s="20">
        <v>0.35030092592592593</v>
      </c>
      <c r="K103" s="20">
        <v>0.36041666666666666</v>
      </c>
      <c r="L103" s="21">
        <f>SUM(G103:K103)</f>
        <v>1.3947916666666667</v>
      </c>
      <c r="M103" s="22">
        <f>L103/5</f>
        <v>0.2789583333333333</v>
      </c>
      <c r="N103" s="23">
        <f>M103*P103</f>
        <v>0.16561756249999998</v>
      </c>
      <c r="O103" s="65">
        <f>2021-D103</f>
        <v>82</v>
      </c>
      <c r="P103" s="25">
        <f>VLOOKUP(O103,Tabelle2!$A$5:$E$87,2)</f>
        <v>0.5937</v>
      </c>
      <c r="Q103" s="30"/>
      <c r="R103" s="30"/>
      <c r="S103" s="1"/>
      <c r="T103" s="1"/>
      <c r="U103" s="1"/>
      <c r="V103" s="1"/>
      <c r="W103" s="1"/>
    </row>
    <row r="104" spans="1:23" s="24" customFormat="1" ht="12.75" customHeight="1">
      <c r="A104" s="17" t="s">
        <v>193</v>
      </c>
      <c r="B104" s="17" t="s">
        <v>117</v>
      </c>
      <c r="C104" s="41" t="s">
        <v>21</v>
      </c>
      <c r="D104" s="19">
        <v>1953</v>
      </c>
      <c r="E104" s="18" t="s">
        <v>12</v>
      </c>
      <c r="F104" s="19">
        <v>329</v>
      </c>
      <c r="G104" s="20">
        <v>0.2146875</v>
      </c>
      <c r="H104" s="20">
        <v>0.21594907407407407</v>
      </c>
      <c r="I104" s="20">
        <v>0.21982638888888886</v>
      </c>
      <c r="J104" s="20">
        <v>0.2222685185185185</v>
      </c>
      <c r="K104" s="20">
        <v>0.23190972222222225</v>
      </c>
      <c r="L104" s="21">
        <f>SUM(G104:K104)</f>
        <v>1.1046412037037037</v>
      </c>
      <c r="M104" s="22">
        <f>L104/5</f>
        <v>0.22092824074074074</v>
      </c>
      <c r="N104" s="23">
        <f>M104*P104</f>
        <v>0.16618222268518518</v>
      </c>
      <c r="O104" s="65">
        <f>2021-D104</f>
        <v>68</v>
      </c>
      <c r="P104" s="25">
        <f>VLOOKUP(O104,Tabelle2!$A$5:$E$87,2)</f>
        <v>0.7522</v>
      </c>
      <c r="Q104" s="40"/>
      <c r="R104" s="40"/>
      <c r="S104" s="40"/>
      <c r="T104" s="1"/>
      <c r="U104" s="1"/>
      <c r="V104" s="1"/>
      <c r="W104" s="1"/>
    </row>
    <row r="105" spans="1:23" s="24" customFormat="1" ht="12.75" customHeight="1">
      <c r="A105" s="41" t="s">
        <v>426</v>
      </c>
      <c r="B105" s="83" t="s">
        <v>199</v>
      </c>
      <c r="C105" s="41" t="s">
        <v>200</v>
      </c>
      <c r="D105" s="47">
        <v>1968</v>
      </c>
      <c r="E105" s="67" t="s">
        <v>12</v>
      </c>
      <c r="F105" s="47">
        <v>572</v>
      </c>
      <c r="G105" s="20">
        <v>0.18038194444444444</v>
      </c>
      <c r="H105" s="20">
        <v>0.1882175925925926</v>
      </c>
      <c r="I105" s="20">
        <v>0.19373842592592594</v>
      </c>
      <c r="J105" s="20">
        <v>0.1974074074074074</v>
      </c>
      <c r="K105" s="20">
        <v>0.19929398148148147</v>
      </c>
      <c r="L105" s="21">
        <f>SUM(G105:K105)</f>
        <v>0.9590393518518519</v>
      </c>
      <c r="M105" s="22">
        <f>L105/5</f>
        <v>0.19180787037037036</v>
      </c>
      <c r="N105" s="23">
        <f>M105*P105</f>
        <v>0.1666618585648148</v>
      </c>
      <c r="O105" s="65">
        <f>2021-D105</f>
        <v>53</v>
      </c>
      <c r="P105" s="25">
        <f>VLOOKUP(O105,Tabelle2!$A$5:$E$87,2)</f>
        <v>0.8689</v>
      </c>
      <c r="Q105" s="28"/>
      <c r="R105" s="28"/>
      <c r="S105" s="33"/>
      <c r="T105" s="1"/>
      <c r="U105" s="1"/>
      <c r="V105" s="1"/>
      <c r="W105" s="1"/>
    </row>
    <row r="106" spans="1:19" s="24" customFormat="1" ht="12.75" customHeight="1">
      <c r="A106" s="41" t="s">
        <v>354</v>
      </c>
      <c r="B106" s="41" t="s">
        <v>355</v>
      </c>
      <c r="C106" s="41" t="s">
        <v>21</v>
      </c>
      <c r="D106" s="69">
        <v>1979</v>
      </c>
      <c r="E106" s="67" t="s">
        <v>12</v>
      </c>
      <c r="F106" s="67">
        <v>520</v>
      </c>
      <c r="G106" s="20">
        <v>0.17162037037037037</v>
      </c>
      <c r="H106" s="20">
        <v>0.17373842592592592</v>
      </c>
      <c r="I106" s="20">
        <v>0.17531249999999998</v>
      </c>
      <c r="J106" s="20">
        <v>0.1754976851851852</v>
      </c>
      <c r="K106" s="20">
        <v>0.1773611111111111</v>
      </c>
      <c r="L106" s="21">
        <f>SUM(G106:K106)</f>
        <v>0.8735300925925925</v>
      </c>
      <c r="M106" s="22">
        <f>L106/5</f>
        <v>0.1747060185185185</v>
      </c>
      <c r="N106" s="23">
        <f>M106*P106</f>
        <v>0.16675689467592592</v>
      </c>
      <c r="O106" s="65">
        <f>2021-D106</f>
        <v>42</v>
      </c>
      <c r="P106" s="25">
        <f>VLOOKUP(O106,Tabelle2!$A$5:$E$87,2)</f>
        <v>0.9545</v>
      </c>
      <c r="Q106" s="25"/>
      <c r="R106" s="25"/>
      <c r="S106" s="25"/>
    </row>
    <row r="107" spans="1:23" s="24" customFormat="1" ht="12.75" customHeight="1">
      <c r="A107" s="17" t="s">
        <v>251</v>
      </c>
      <c r="B107" s="17" t="s">
        <v>252</v>
      </c>
      <c r="C107" s="29" t="s">
        <v>253</v>
      </c>
      <c r="D107" s="19">
        <v>1962</v>
      </c>
      <c r="E107" s="18" t="s">
        <v>12</v>
      </c>
      <c r="F107" s="19">
        <v>383</v>
      </c>
      <c r="G107" s="20">
        <v>0.18278935185185186</v>
      </c>
      <c r="H107" s="20">
        <v>0.1996759259259259</v>
      </c>
      <c r="I107" s="20">
        <v>0.20702546296296295</v>
      </c>
      <c r="J107" s="20">
        <v>0.21172453703703706</v>
      </c>
      <c r="K107" s="20">
        <v>0.21321759259259257</v>
      </c>
      <c r="L107" s="21">
        <f>SUM(G107:K107)</f>
        <v>1.0144328703703704</v>
      </c>
      <c r="M107" s="22">
        <f>L107/5</f>
        <v>0.2028865740740741</v>
      </c>
      <c r="N107" s="23">
        <f>M107*P107</f>
        <v>0.16681334120370372</v>
      </c>
      <c r="O107" s="65">
        <f>2021-D107</f>
        <v>59</v>
      </c>
      <c r="P107" s="25">
        <f>VLOOKUP(O107,Tabelle2!$A$5:$E$87,2)</f>
        <v>0.8222</v>
      </c>
      <c r="Q107" s="28"/>
      <c r="R107" s="28"/>
      <c r="S107" s="1"/>
      <c r="T107" s="1"/>
      <c r="U107" s="1"/>
      <c r="V107" s="1"/>
      <c r="W107" s="1"/>
    </row>
    <row r="108" spans="1:19" s="24" customFormat="1" ht="12.75" customHeight="1">
      <c r="A108" s="35" t="s">
        <v>311</v>
      </c>
      <c r="B108" s="35" t="s">
        <v>199</v>
      </c>
      <c r="C108" s="35" t="s">
        <v>21</v>
      </c>
      <c r="D108" s="37">
        <v>1990</v>
      </c>
      <c r="E108" s="36" t="s">
        <v>12</v>
      </c>
      <c r="F108" s="36">
        <v>307</v>
      </c>
      <c r="G108" s="20">
        <v>0.15074074074074076</v>
      </c>
      <c r="H108" s="20">
        <v>0.16666666666666666</v>
      </c>
      <c r="I108" s="20">
        <v>0.1680787037037037</v>
      </c>
      <c r="J108" s="20">
        <v>0.1736226851851852</v>
      </c>
      <c r="K108" s="20">
        <v>0.17640046296296297</v>
      </c>
      <c r="L108" s="21">
        <f>SUM(G108:K108)</f>
        <v>0.8355092592592592</v>
      </c>
      <c r="M108" s="22">
        <f>L108/5</f>
        <v>0.16710185185185183</v>
      </c>
      <c r="N108" s="23">
        <f>M108*P108</f>
        <v>0.16710185185185183</v>
      </c>
      <c r="O108" s="65">
        <f>2021-D108</f>
        <v>31</v>
      </c>
      <c r="P108" s="25">
        <f>VLOOKUP(O108,Tabelle2!$A$5:$E$87,2)</f>
        <v>1</v>
      </c>
      <c r="Q108" s="28"/>
      <c r="R108" s="38"/>
      <c r="S108" s="1"/>
    </row>
    <row r="109" spans="1:23" s="24" customFormat="1" ht="12.75" customHeight="1">
      <c r="A109" s="68" t="s">
        <v>199</v>
      </c>
      <c r="B109" s="68" t="s">
        <v>117</v>
      </c>
      <c r="C109" s="68" t="s">
        <v>344</v>
      </c>
      <c r="D109" s="69">
        <v>1965</v>
      </c>
      <c r="E109" s="47" t="s">
        <v>12</v>
      </c>
      <c r="F109" s="67">
        <v>523</v>
      </c>
      <c r="G109" s="20">
        <v>0.19495370370370368</v>
      </c>
      <c r="H109" s="20">
        <v>0.19712962962962963</v>
      </c>
      <c r="I109" s="20">
        <v>0.1975</v>
      </c>
      <c r="J109" s="20">
        <v>0.19943287037037036</v>
      </c>
      <c r="K109" s="20">
        <v>0.20050925925925925</v>
      </c>
      <c r="L109" s="21">
        <f>SUM(G109:K109)</f>
        <v>0.989525462962963</v>
      </c>
      <c r="M109" s="22">
        <f>L109/5</f>
        <v>0.1979050925925926</v>
      </c>
      <c r="N109" s="23">
        <f>M109*P109</f>
        <v>0.1673485462962963</v>
      </c>
      <c r="O109" s="65">
        <f>2021-D109</f>
        <v>56</v>
      </c>
      <c r="P109" s="25">
        <f>VLOOKUP(O109,Tabelle2!$A$5:$E$87,2)</f>
        <v>0.8456</v>
      </c>
      <c r="Q109" s="28"/>
      <c r="R109" s="30"/>
      <c r="S109" s="1"/>
      <c r="T109" s="1"/>
      <c r="U109" s="1"/>
      <c r="V109" s="1"/>
      <c r="W109" s="1"/>
    </row>
    <row r="110" spans="1:23" s="24" customFormat="1" ht="12.75" customHeight="1">
      <c r="A110" s="17" t="s">
        <v>145</v>
      </c>
      <c r="B110" s="34" t="s">
        <v>146</v>
      </c>
      <c r="C110" s="29" t="s">
        <v>109</v>
      </c>
      <c r="D110" s="19">
        <v>1967</v>
      </c>
      <c r="E110" s="18" t="s">
        <v>147</v>
      </c>
      <c r="F110" s="19">
        <v>469</v>
      </c>
      <c r="G110" s="20">
        <v>0.19275462962962964</v>
      </c>
      <c r="H110" s="20">
        <v>0.19394675925925928</v>
      </c>
      <c r="I110" s="20">
        <v>0.19917824074074075</v>
      </c>
      <c r="J110" s="20">
        <v>0.20276620370370368</v>
      </c>
      <c r="K110" s="20">
        <v>0.20420138888888886</v>
      </c>
      <c r="L110" s="21">
        <f>SUM(G110:K110)</f>
        <v>0.9928472222222222</v>
      </c>
      <c r="M110" s="22">
        <f>L110/5</f>
        <v>0.19856944444444444</v>
      </c>
      <c r="N110" s="23">
        <f>M110*P110</f>
        <v>0.1673741847222222</v>
      </c>
      <c r="O110" s="65">
        <f>2021-D110</f>
        <v>54</v>
      </c>
      <c r="P110" s="25">
        <f>VLOOKUP(O110,Tabelle2!$A$5:$E$87,3)</f>
        <v>0.8429</v>
      </c>
      <c r="Q110" s="42"/>
      <c r="R110" s="42"/>
      <c r="S110" s="42"/>
      <c r="T110" s="1"/>
      <c r="U110" s="1"/>
      <c r="V110" s="1"/>
      <c r="W110" s="1"/>
    </row>
    <row r="111" spans="1:19" ht="12" customHeight="1">
      <c r="A111" s="17" t="s">
        <v>33</v>
      </c>
      <c r="B111" s="17" t="s">
        <v>31</v>
      </c>
      <c r="C111" s="17" t="s">
        <v>34</v>
      </c>
      <c r="D111" s="19">
        <v>1964</v>
      </c>
      <c r="E111" s="18" t="s">
        <v>12</v>
      </c>
      <c r="F111" s="19">
        <v>403</v>
      </c>
      <c r="G111" s="20">
        <v>0.18790509259259258</v>
      </c>
      <c r="H111" s="20">
        <v>0.1995949074074074</v>
      </c>
      <c r="I111" s="20">
        <v>0.20106481481481484</v>
      </c>
      <c r="J111" s="20">
        <v>0.20402777777777778</v>
      </c>
      <c r="K111" s="20">
        <v>0.21118055555555557</v>
      </c>
      <c r="L111" s="21">
        <f>SUM(G111:K111)</f>
        <v>1.0037731481481482</v>
      </c>
      <c r="M111" s="22">
        <f>L111/5</f>
        <v>0.20075462962962964</v>
      </c>
      <c r="N111" s="23">
        <f>M111*P111</f>
        <v>0.1681922287037037</v>
      </c>
      <c r="O111" s="65">
        <f>2021-D111</f>
        <v>57</v>
      </c>
      <c r="P111" s="25">
        <f>VLOOKUP(O111,Tabelle2!$A$5:$E$87,2)</f>
        <v>0.8378</v>
      </c>
      <c r="Q111" s="31"/>
      <c r="R111" s="31"/>
      <c r="S111" s="31"/>
    </row>
    <row r="112" spans="1:18" ht="12" customHeight="1">
      <c r="A112" s="68" t="s">
        <v>20</v>
      </c>
      <c r="B112" s="68" t="s">
        <v>104</v>
      </c>
      <c r="C112" s="68" t="s">
        <v>337</v>
      </c>
      <c r="D112" s="69">
        <v>1937</v>
      </c>
      <c r="E112" s="67" t="s">
        <v>12</v>
      </c>
      <c r="F112" s="67">
        <v>6</v>
      </c>
      <c r="G112" s="20">
        <v>0.29282407407407407</v>
      </c>
      <c r="H112" s="20">
        <v>0.29953703703703705</v>
      </c>
      <c r="I112" s="20">
        <v>0.30354166666666665</v>
      </c>
      <c r="J112" s="20">
        <v>0.30363425925925924</v>
      </c>
      <c r="K112" s="20">
        <v>0.305787037037037</v>
      </c>
      <c r="L112" s="21">
        <f>SUM(G112:K112)</f>
        <v>1.5053240740740739</v>
      </c>
      <c r="M112" s="22">
        <f>L112/5</f>
        <v>0.3010648148148148</v>
      </c>
      <c r="N112" s="23">
        <f>M112*P112</f>
        <v>0.16862640277777777</v>
      </c>
      <c r="O112" s="65">
        <f>2021-D112</f>
        <v>84</v>
      </c>
      <c r="P112" s="25">
        <f>VLOOKUP(O112,Tabelle2!$A$5:$E$87,2)</f>
        <v>0.5601</v>
      </c>
      <c r="Q112" s="30"/>
      <c r="R112" s="30"/>
    </row>
    <row r="113" spans="1:23" ht="12" customHeight="1">
      <c r="A113" s="32" t="s">
        <v>261</v>
      </c>
      <c r="B113" s="32" t="s">
        <v>262</v>
      </c>
      <c r="C113" s="27" t="s">
        <v>263</v>
      </c>
      <c r="D113" s="28">
        <v>1956</v>
      </c>
      <c r="E113" s="51" t="s">
        <v>260</v>
      </c>
      <c r="F113" s="28">
        <v>260</v>
      </c>
      <c r="G113" s="20">
        <v>0.19721064814814815</v>
      </c>
      <c r="H113" s="20">
        <v>0.21179398148148146</v>
      </c>
      <c r="I113" s="20">
        <v>0.22359953703703705</v>
      </c>
      <c r="J113" s="20">
        <v>0.22707175925925926</v>
      </c>
      <c r="K113" s="20">
        <v>0.23054398148148147</v>
      </c>
      <c r="L113" s="21">
        <f>SUM(G113:K113)</f>
        <v>1.0902199074074073</v>
      </c>
      <c r="M113" s="22">
        <f>L113/5</f>
        <v>0.21804398148148146</v>
      </c>
      <c r="N113" s="23">
        <f>M113*P113</f>
        <v>0.16909310763888888</v>
      </c>
      <c r="O113" s="65">
        <f>2021-D113</f>
        <v>65</v>
      </c>
      <c r="P113" s="25">
        <f>VLOOKUP(O113,Tabelle2!$A$5:$E$87,2)</f>
        <v>0.7755</v>
      </c>
      <c r="Q113" s="24"/>
      <c r="R113" s="24"/>
      <c r="S113" s="24"/>
      <c r="T113" s="24"/>
      <c r="U113" s="24"/>
      <c r="V113" s="24"/>
      <c r="W113" s="24"/>
    </row>
    <row r="114" spans="1:23" ht="12" customHeight="1">
      <c r="A114" s="26" t="s">
        <v>309</v>
      </c>
      <c r="B114" s="26" t="s">
        <v>126</v>
      </c>
      <c r="C114" s="43" t="s">
        <v>310</v>
      </c>
      <c r="D114" s="18">
        <v>1954</v>
      </c>
      <c r="E114" s="18" t="s">
        <v>12</v>
      </c>
      <c r="F114" s="30">
        <v>233</v>
      </c>
      <c r="G114" s="20">
        <v>0.21282407407407408</v>
      </c>
      <c r="H114" s="20">
        <v>0.2224884259259259</v>
      </c>
      <c r="I114" s="20">
        <v>0.2240162037037037</v>
      </c>
      <c r="J114" s="20">
        <v>0.2257175925925926</v>
      </c>
      <c r="K114" s="20">
        <v>0.2282523148148148</v>
      </c>
      <c r="L114" s="21">
        <f>SUM(G114:K114)</f>
        <v>1.1132986111111112</v>
      </c>
      <c r="M114" s="22">
        <f>L114/5</f>
        <v>0.22265972222222224</v>
      </c>
      <c r="N114" s="23">
        <f>M114*P114</f>
        <v>0.1692213888888889</v>
      </c>
      <c r="O114" s="65">
        <f>2021-D114</f>
        <v>67</v>
      </c>
      <c r="P114" s="25">
        <f>VLOOKUP(O114,Tabelle2!$A$5:$E$87,2)</f>
        <v>0.76</v>
      </c>
      <c r="Q114" s="28"/>
      <c r="R114" s="38"/>
      <c r="T114" s="24"/>
      <c r="U114" s="24"/>
      <c r="V114" s="24"/>
      <c r="W114" s="24"/>
    </row>
    <row r="115" spans="1:18" ht="12" customHeight="1">
      <c r="A115" s="17" t="s">
        <v>151</v>
      </c>
      <c r="B115" s="32" t="s">
        <v>20</v>
      </c>
      <c r="C115" s="27" t="s">
        <v>152</v>
      </c>
      <c r="D115" s="19">
        <v>1969</v>
      </c>
      <c r="E115" s="28" t="s">
        <v>12</v>
      </c>
      <c r="F115" s="28">
        <v>413</v>
      </c>
      <c r="G115" s="20">
        <v>0.18671296296296294</v>
      </c>
      <c r="H115" s="20">
        <v>0.18900462962962963</v>
      </c>
      <c r="I115" s="20">
        <v>0.19554398148148147</v>
      </c>
      <c r="J115" s="20">
        <v>0.19760416666666666</v>
      </c>
      <c r="K115" s="20">
        <v>0.19912037037037036</v>
      </c>
      <c r="L115" s="21">
        <f>SUM(G115:K115)</f>
        <v>0.9679861111111111</v>
      </c>
      <c r="M115" s="22">
        <f>L115/5</f>
        <v>0.19359722222222223</v>
      </c>
      <c r="N115" s="23">
        <f>M115*P115</f>
        <v>0.16972668472222224</v>
      </c>
      <c r="O115" s="65">
        <f>2021-D115</f>
        <v>52</v>
      </c>
      <c r="P115" s="25">
        <f>VLOOKUP(O115,Tabelle2!$A$5:$E$87,2)</f>
        <v>0.8767</v>
      </c>
      <c r="Q115" s="30"/>
      <c r="R115" s="30"/>
    </row>
    <row r="116" spans="1:18" ht="12" customHeight="1">
      <c r="A116" s="17" t="s">
        <v>216</v>
      </c>
      <c r="B116" s="17" t="s">
        <v>217</v>
      </c>
      <c r="C116" s="17" t="s">
        <v>29</v>
      </c>
      <c r="D116" s="18">
        <v>1981</v>
      </c>
      <c r="E116" s="30" t="s">
        <v>12</v>
      </c>
      <c r="F116" s="19">
        <v>489</v>
      </c>
      <c r="G116" s="20">
        <v>0.1746296296296296</v>
      </c>
      <c r="H116" s="20">
        <v>0.17483796296296297</v>
      </c>
      <c r="I116" s="20">
        <v>0.17500000000000002</v>
      </c>
      <c r="J116" s="20">
        <v>0.17503472222222224</v>
      </c>
      <c r="K116" s="20">
        <v>0.17640046296296297</v>
      </c>
      <c r="L116" s="21">
        <f>SUM(G116:K116)</f>
        <v>0.8759027777777778</v>
      </c>
      <c r="M116" s="22">
        <f>L116/5</f>
        <v>0.17518055555555556</v>
      </c>
      <c r="N116" s="23">
        <f>M116*P116</f>
        <v>0.16985506666666667</v>
      </c>
      <c r="O116" s="65">
        <f>2021-D116</f>
        <v>40</v>
      </c>
      <c r="P116" s="25">
        <f>VLOOKUP(O116,Tabelle2!$A$5:$E$87,2)</f>
        <v>0.9696</v>
      </c>
      <c r="Q116" s="28"/>
      <c r="R116" s="30"/>
    </row>
    <row r="117" spans="1:23" ht="12" customHeight="1">
      <c r="A117" s="26" t="s">
        <v>338</v>
      </c>
      <c r="B117" s="26" t="s">
        <v>411</v>
      </c>
      <c r="C117" s="32" t="s">
        <v>340</v>
      </c>
      <c r="D117" s="19">
        <v>1965</v>
      </c>
      <c r="E117" s="18" t="s">
        <v>12</v>
      </c>
      <c r="F117" s="28">
        <v>571</v>
      </c>
      <c r="G117" s="20">
        <v>0.19501157407407407</v>
      </c>
      <c r="H117" s="20">
        <v>0.1995023148148148</v>
      </c>
      <c r="I117" s="20">
        <v>0.2008564814814815</v>
      </c>
      <c r="J117" s="20">
        <v>0.2028587962962963</v>
      </c>
      <c r="K117" s="20">
        <v>0.2117476851851852</v>
      </c>
      <c r="L117" s="21">
        <f>SUM(G117:K117)</f>
        <v>1.009976851851852</v>
      </c>
      <c r="M117" s="22">
        <f>L117/5</f>
        <v>0.20199537037037038</v>
      </c>
      <c r="N117" s="23">
        <f>M117*P117</f>
        <v>0.1708072851851852</v>
      </c>
      <c r="O117" s="65">
        <f>2021-D117</f>
        <v>56</v>
      </c>
      <c r="P117" s="25">
        <f>VLOOKUP(O117,Tabelle2!$A$5:$E$87,2)</f>
        <v>0.8456</v>
      </c>
      <c r="Q117" s="28"/>
      <c r="R117" s="28"/>
      <c r="S117" s="33"/>
      <c r="T117" s="24"/>
      <c r="U117" s="24"/>
      <c r="V117" s="24"/>
      <c r="W117" s="24"/>
    </row>
    <row r="118" spans="1:19" ht="12" customHeight="1">
      <c r="A118" s="17" t="s">
        <v>160</v>
      </c>
      <c r="B118" s="17" t="s">
        <v>42</v>
      </c>
      <c r="C118" s="17" t="s">
        <v>161</v>
      </c>
      <c r="D118" s="19">
        <v>1947</v>
      </c>
      <c r="E118" s="18" t="s">
        <v>12</v>
      </c>
      <c r="F118" s="19">
        <v>366</v>
      </c>
      <c r="G118" s="20">
        <v>0.23800925925925928</v>
      </c>
      <c r="H118" s="20">
        <v>0.24221064814814816</v>
      </c>
      <c r="I118" s="20">
        <v>0.24872685185185184</v>
      </c>
      <c r="J118" s="20">
        <v>0.2495023148148148</v>
      </c>
      <c r="K118" s="20">
        <v>0.2503125</v>
      </c>
      <c r="L118" s="21">
        <f>SUM(G118:K118)</f>
        <v>1.228761574074074</v>
      </c>
      <c r="M118" s="22">
        <f>L118/5</f>
        <v>0.2457523148148148</v>
      </c>
      <c r="N118" s="23">
        <f>M118*P118</f>
        <v>0.17207577083333334</v>
      </c>
      <c r="O118" s="65">
        <f>2021-D118</f>
        <v>74</v>
      </c>
      <c r="P118" s="25">
        <f>VLOOKUP(O118,Tabelle2!$A$5:$E$87,2)</f>
        <v>0.7002</v>
      </c>
      <c r="Q118" s="40"/>
      <c r="R118" s="40"/>
      <c r="S118" s="40"/>
    </row>
    <row r="119" spans="1:23" ht="12" customHeight="1">
      <c r="A119" s="17" t="s">
        <v>108</v>
      </c>
      <c r="B119" s="17" t="s">
        <v>20</v>
      </c>
      <c r="C119" s="17" t="s">
        <v>85</v>
      </c>
      <c r="D119" s="18">
        <v>1965</v>
      </c>
      <c r="E119" s="19" t="s">
        <v>12</v>
      </c>
      <c r="F119" s="19">
        <v>376</v>
      </c>
      <c r="G119" s="20">
        <v>0.19640046296296299</v>
      </c>
      <c r="H119" s="20">
        <v>0.20039351851851853</v>
      </c>
      <c r="I119" s="20">
        <v>0.2047337962962963</v>
      </c>
      <c r="J119" s="20">
        <v>0.20706018518518518</v>
      </c>
      <c r="K119" s="20">
        <v>0.20928240740740742</v>
      </c>
      <c r="L119" s="21">
        <f>SUM(G119:K119)</f>
        <v>1.0178703703703704</v>
      </c>
      <c r="M119" s="22">
        <f>L119/5</f>
        <v>0.20357407407407407</v>
      </c>
      <c r="N119" s="23">
        <f>M119*P119</f>
        <v>0.17214223703703704</v>
      </c>
      <c r="O119" s="65">
        <f>2021-D119</f>
        <v>56</v>
      </c>
      <c r="P119" s="25">
        <f>VLOOKUP(O119,Tabelle2!$A$5:$E$87,2)</f>
        <v>0.8456</v>
      </c>
      <c r="Q119" s="28"/>
      <c r="R119" s="28"/>
      <c r="T119" s="33"/>
      <c r="U119" s="33"/>
      <c r="V119" s="33"/>
      <c r="W119" s="33"/>
    </row>
    <row r="120" spans="1:18" ht="12" customHeight="1">
      <c r="A120" s="17" t="s">
        <v>341</v>
      </c>
      <c r="B120" s="34" t="s">
        <v>342</v>
      </c>
      <c r="C120" s="17" t="s">
        <v>343</v>
      </c>
      <c r="D120" s="19">
        <v>1986</v>
      </c>
      <c r="E120" s="18" t="s">
        <v>12</v>
      </c>
      <c r="F120" s="19">
        <v>531</v>
      </c>
      <c r="G120" s="20">
        <v>0.16819444444444445</v>
      </c>
      <c r="H120" s="20">
        <v>0.17273148148148146</v>
      </c>
      <c r="I120" s="20">
        <v>0.17401620370370371</v>
      </c>
      <c r="J120" s="20">
        <v>0.17546296296296296</v>
      </c>
      <c r="K120" s="20">
        <v>0.17755787037037038</v>
      </c>
      <c r="L120" s="21">
        <f>SUM(G120:K120)</f>
        <v>0.8679629629629629</v>
      </c>
      <c r="M120" s="22">
        <f>L120/5</f>
        <v>0.17359259259259258</v>
      </c>
      <c r="N120" s="23">
        <f>M120*P120</f>
        <v>0.17263783333333332</v>
      </c>
      <c r="O120" s="65">
        <f>2021-D120</f>
        <v>35</v>
      </c>
      <c r="P120" s="25">
        <f>VLOOKUP(O120,Tabelle2!$A$5:$E$87,2)</f>
        <v>0.9945</v>
      </c>
      <c r="Q120" s="19"/>
      <c r="R120" s="19"/>
    </row>
    <row r="121" spans="1:18" ht="12" customHeight="1">
      <c r="A121" s="17" t="s">
        <v>225</v>
      </c>
      <c r="B121" s="26" t="s">
        <v>226</v>
      </c>
      <c r="C121" s="26" t="s">
        <v>227</v>
      </c>
      <c r="D121" s="19">
        <v>1956</v>
      </c>
      <c r="E121" s="18" t="s">
        <v>54</v>
      </c>
      <c r="F121" s="19">
        <v>254</v>
      </c>
      <c r="G121" s="20">
        <v>0.21509259259259259</v>
      </c>
      <c r="H121" s="20">
        <v>0.21996527777777777</v>
      </c>
      <c r="I121" s="20">
        <v>0.22315972222222222</v>
      </c>
      <c r="J121" s="20">
        <v>0.22670138888888888</v>
      </c>
      <c r="K121" s="20">
        <v>0.2288078703703704</v>
      </c>
      <c r="L121" s="21">
        <f>SUM(G121:K121)</f>
        <v>1.113726851851852</v>
      </c>
      <c r="M121" s="22">
        <f>L121/5</f>
        <v>0.2227453703703704</v>
      </c>
      <c r="N121" s="23">
        <f>M121*P121</f>
        <v>0.17273903472222224</v>
      </c>
      <c r="O121" s="65">
        <f>2021-D121</f>
        <v>65</v>
      </c>
      <c r="P121" s="25">
        <f>VLOOKUP(O121,Tabelle2!$A$5:$E$87,2)</f>
        <v>0.7755</v>
      </c>
      <c r="Q121" s="19"/>
      <c r="R121" s="19"/>
    </row>
    <row r="122" spans="1:23" ht="12" customHeight="1">
      <c r="A122" s="68" t="s">
        <v>419</v>
      </c>
      <c r="B122" s="68" t="s">
        <v>364</v>
      </c>
      <c r="C122" s="41" t="s">
        <v>420</v>
      </c>
      <c r="D122" s="47">
        <v>1971</v>
      </c>
      <c r="E122" s="67" t="s">
        <v>12</v>
      </c>
      <c r="F122" s="47">
        <v>553</v>
      </c>
      <c r="G122" s="20">
        <v>0.17850694444444445</v>
      </c>
      <c r="H122" s="20">
        <v>0.18435185185185185</v>
      </c>
      <c r="I122" s="20">
        <v>0.1998726851851852</v>
      </c>
      <c r="J122" s="20">
        <v>0.2028009259259259</v>
      </c>
      <c r="K122" s="20">
        <v>0.20555555555555557</v>
      </c>
      <c r="L122" s="21">
        <f>SUM(G122:K122)</f>
        <v>0.971087962962963</v>
      </c>
      <c r="M122" s="22">
        <f>L122/5</f>
        <v>0.19421759259259258</v>
      </c>
      <c r="N122" s="23">
        <f>M122*P122</f>
        <v>0.1732809361111111</v>
      </c>
      <c r="O122" s="65">
        <f>2021-D122</f>
        <v>50</v>
      </c>
      <c r="P122" s="25">
        <f>VLOOKUP(O122,Tabelle2!$A$5:$E$87,2)</f>
        <v>0.8922</v>
      </c>
      <c r="Q122" s="24"/>
      <c r="R122" s="24"/>
      <c r="S122" s="24"/>
      <c r="T122" s="24"/>
      <c r="U122" s="24"/>
      <c r="V122" s="24"/>
      <c r="W122" s="24"/>
    </row>
    <row r="123" spans="1:23" ht="12" customHeight="1">
      <c r="A123" s="17" t="s">
        <v>323</v>
      </c>
      <c r="B123" s="17" t="s">
        <v>31</v>
      </c>
      <c r="C123" s="29" t="s">
        <v>230</v>
      </c>
      <c r="D123" s="19">
        <v>1958</v>
      </c>
      <c r="E123" s="18" t="s">
        <v>12</v>
      </c>
      <c r="F123" s="19">
        <v>87</v>
      </c>
      <c r="G123" s="4">
        <v>0.21319444444444444</v>
      </c>
      <c r="H123" s="4">
        <v>0.21432870370370372</v>
      </c>
      <c r="I123" s="4">
        <v>0.21715277777777778</v>
      </c>
      <c r="J123" s="4">
        <v>0.22311342592592595</v>
      </c>
      <c r="K123" s="4">
        <v>0.22775462962962964</v>
      </c>
      <c r="L123" s="21">
        <f>SUM(G123:K123)</f>
        <v>1.0955439814814816</v>
      </c>
      <c r="M123" s="22">
        <f>L123/5</f>
        <v>0.21910879629629632</v>
      </c>
      <c r="N123" s="23">
        <f>M123*P123</f>
        <v>0.17333696875000001</v>
      </c>
      <c r="O123" s="65">
        <f>2021-D123</f>
        <v>63</v>
      </c>
      <c r="P123" s="25">
        <f>VLOOKUP(O123,Tabelle2!$A$5:$E$87,2)</f>
        <v>0.7911</v>
      </c>
      <c r="Q123" s="28"/>
      <c r="R123" s="38"/>
      <c r="T123" s="31"/>
      <c r="U123" s="31"/>
      <c r="V123" s="31"/>
      <c r="W123" s="31"/>
    </row>
    <row r="124" spans="1:23" s="31" customFormat="1" ht="12.75" customHeight="1">
      <c r="A124" s="66" t="s">
        <v>388</v>
      </c>
      <c r="B124" s="66" t="s">
        <v>355</v>
      </c>
      <c r="C124" s="66" t="s">
        <v>124</v>
      </c>
      <c r="D124" s="75">
        <v>1972</v>
      </c>
      <c r="E124" s="76" t="s">
        <v>12</v>
      </c>
      <c r="F124" s="76">
        <v>547</v>
      </c>
      <c r="G124" s="20">
        <v>0.19037037037037038</v>
      </c>
      <c r="H124" s="20">
        <v>0.19297453703703704</v>
      </c>
      <c r="I124" s="20">
        <v>0.19369212962962964</v>
      </c>
      <c r="J124" s="20">
        <v>0.1940046296296296</v>
      </c>
      <c r="K124" s="20">
        <v>0.19429398148148147</v>
      </c>
      <c r="L124" s="21">
        <f>SUM(G124:K124)</f>
        <v>0.9653356481481482</v>
      </c>
      <c r="M124" s="22">
        <f>L124/5</f>
        <v>0.19306712962962963</v>
      </c>
      <c r="N124" s="23">
        <f>M124*P124</f>
        <v>0.17376041666666667</v>
      </c>
      <c r="O124" s="65">
        <f>2021-D124</f>
        <v>49</v>
      </c>
      <c r="P124" s="25">
        <f>VLOOKUP(O124,Tabelle2!$A$5:$E$87,2)</f>
        <v>0.9</v>
      </c>
      <c r="Q124" s="19"/>
      <c r="R124" s="19"/>
      <c r="S124" s="1"/>
      <c r="T124" s="1"/>
      <c r="U124" s="1"/>
      <c r="V124" s="1"/>
      <c r="W124" s="1"/>
    </row>
    <row r="125" spans="1:23" s="31" customFormat="1" ht="12.75" customHeight="1">
      <c r="A125" s="32" t="s">
        <v>16</v>
      </c>
      <c r="B125" s="32" t="s">
        <v>17</v>
      </c>
      <c r="C125" s="27" t="s">
        <v>18</v>
      </c>
      <c r="D125" s="28">
        <v>1952</v>
      </c>
      <c r="E125" s="28" t="s">
        <v>12</v>
      </c>
      <c r="F125" s="28">
        <v>196</v>
      </c>
      <c r="G125" s="20">
        <v>0.2259375</v>
      </c>
      <c r="H125" s="20">
        <v>0.23380787037037035</v>
      </c>
      <c r="I125" s="20">
        <v>0.23528935185185185</v>
      </c>
      <c r="J125" s="20">
        <v>0.23582175925925927</v>
      </c>
      <c r="K125" s="20">
        <v>0.23703703703703705</v>
      </c>
      <c r="L125" s="21">
        <f>SUM(G125:K125)</f>
        <v>1.1678935185185186</v>
      </c>
      <c r="M125" s="22">
        <f>L125/5</f>
        <v>0.23357870370370373</v>
      </c>
      <c r="N125" s="23">
        <f>M125*P125</f>
        <v>0.17387598703703705</v>
      </c>
      <c r="O125" s="65">
        <f>2021-D125</f>
        <v>69</v>
      </c>
      <c r="P125" s="25">
        <f>VLOOKUP(O125,Tabelle2!$A$5:$E$87,2)</f>
        <v>0.7444</v>
      </c>
      <c r="Q125" s="28"/>
      <c r="R125" s="28"/>
      <c r="S125" s="1"/>
      <c r="T125" s="1"/>
      <c r="U125" s="1"/>
      <c r="V125" s="1"/>
      <c r="W125" s="1"/>
    </row>
    <row r="126" spans="1:23" s="31" customFormat="1" ht="12.75" customHeight="1">
      <c r="A126" s="17" t="s">
        <v>315</v>
      </c>
      <c r="B126" s="17" t="s">
        <v>316</v>
      </c>
      <c r="C126" s="29" t="s">
        <v>317</v>
      </c>
      <c r="D126" s="19">
        <v>1963</v>
      </c>
      <c r="E126" s="18" t="s">
        <v>12</v>
      </c>
      <c r="F126" s="19">
        <v>446</v>
      </c>
      <c r="G126" s="20">
        <v>0.1928240740740741</v>
      </c>
      <c r="H126" s="20">
        <v>0.20006944444444444</v>
      </c>
      <c r="I126" s="20">
        <v>0.20498842592592592</v>
      </c>
      <c r="J126" s="20">
        <v>0.21729166666666666</v>
      </c>
      <c r="K126" s="20">
        <v>0.23265046296296296</v>
      </c>
      <c r="L126" s="21">
        <f>SUM(G126:K126)</f>
        <v>1.047824074074074</v>
      </c>
      <c r="M126" s="22">
        <f>L126/5</f>
        <v>0.20956481481481481</v>
      </c>
      <c r="N126" s="23">
        <f>M126*P126</f>
        <v>0.1739387962962963</v>
      </c>
      <c r="O126" s="65">
        <f>2021-D126</f>
        <v>58</v>
      </c>
      <c r="P126" s="25">
        <f>VLOOKUP(O126,Tabelle2!$A$5:$E$87,2)</f>
        <v>0.83</v>
      </c>
      <c r="Q126" s="28"/>
      <c r="R126" s="38"/>
      <c r="S126" s="1"/>
      <c r="T126" s="1"/>
      <c r="U126" s="1"/>
      <c r="V126" s="1"/>
      <c r="W126" s="1"/>
    </row>
    <row r="127" spans="1:19" s="24" customFormat="1" ht="12.75" customHeight="1">
      <c r="A127" s="17" t="s">
        <v>137</v>
      </c>
      <c r="B127" s="34" t="s">
        <v>138</v>
      </c>
      <c r="C127" s="17" t="s">
        <v>139</v>
      </c>
      <c r="D127" s="18">
        <v>1971</v>
      </c>
      <c r="E127" s="19" t="s">
        <v>12</v>
      </c>
      <c r="F127" s="19">
        <v>486</v>
      </c>
      <c r="G127" s="20">
        <v>0.19162037037037036</v>
      </c>
      <c r="H127" s="20">
        <v>0.19340277777777778</v>
      </c>
      <c r="I127" s="20">
        <v>0.19523148148148148</v>
      </c>
      <c r="J127" s="20">
        <v>0.19975694444444445</v>
      </c>
      <c r="K127" s="20">
        <v>0.2004398148148148</v>
      </c>
      <c r="L127" s="21">
        <f>SUM(G127:K127)</f>
        <v>0.9804513888888888</v>
      </c>
      <c r="M127" s="22">
        <f>L127/5</f>
        <v>0.19609027777777777</v>
      </c>
      <c r="N127" s="23">
        <f>M127*P127</f>
        <v>0.17397129444444442</v>
      </c>
      <c r="O127" s="65">
        <f>2021-D127</f>
        <v>50</v>
      </c>
      <c r="P127" s="25">
        <f>VLOOKUP(O127,Tabelle2!$A$5:$E$87,3)</f>
        <v>0.8872</v>
      </c>
      <c r="Q127" s="30"/>
      <c r="R127" s="30"/>
      <c r="S127" s="33"/>
    </row>
    <row r="128" spans="1:23" s="24" customFormat="1" ht="12.75" customHeight="1">
      <c r="A128" s="17" t="s">
        <v>179</v>
      </c>
      <c r="B128" s="34" t="s">
        <v>180</v>
      </c>
      <c r="C128" s="29" t="s">
        <v>181</v>
      </c>
      <c r="D128" s="19">
        <v>1956</v>
      </c>
      <c r="E128" s="18" t="s">
        <v>12</v>
      </c>
      <c r="F128" s="19">
        <v>272</v>
      </c>
      <c r="G128" s="20">
        <v>0.24004629629629629</v>
      </c>
      <c r="H128" s="20">
        <v>0.24016203703703706</v>
      </c>
      <c r="I128" s="20">
        <v>0.24068287037037037</v>
      </c>
      <c r="J128" s="20">
        <v>0.24512731481481484</v>
      </c>
      <c r="K128" s="20">
        <v>0.24712962962962962</v>
      </c>
      <c r="L128" s="21">
        <f>SUM(G128:K128)</f>
        <v>1.2131481481481483</v>
      </c>
      <c r="M128" s="22">
        <f>L128/5</f>
        <v>0.24262962962962967</v>
      </c>
      <c r="N128" s="23">
        <f>M128*P128</f>
        <v>0.17500875185185188</v>
      </c>
      <c r="O128" s="65">
        <f>2021-D128</f>
        <v>65</v>
      </c>
      <c r="P128" s="25">
        <f>VLOOKUP(O128,Tabelle2!$A$5:$E$87,3)</f>
        <v>0.7213</v>
      </c>
      <c r="Q128" s="19"/>
      <c r="R128" s="19"/>
      <c r="S128" s="1"/>
      <c r="T128" s="1"/>
      <c r="U128" s="1"/>
      <c r="V128" s="1"/>
      <c r="W128" s="1"/>
    </row>
    <row r="129" spans="1:19" s="24" customFormat="1" ht="12.75" customHeight="1">
      <c r="A129" s="26" t="s">
        <v>304</v>
      </c>
      <c r="B129" s="26" t="s">
        <v>60</v>
      </c>
      <c r="C129" s="43" t="s">
        <v>305</v>
      </c>
      <c r="D129" s="18">
        <v>1963</v>
      </c>
      <c r="E129" s="18" t="s">
        <v>12</v>
      </c>
      <c r="F129" s="30">
        <v>425</v>
      </c>
      <c r="G129" s="20">
        <v>0.20108796296296297</v>
      </c>
      <c r="H129" s="20">
        <v>0.20346064814814815</v>
      </c>
      <c r="I129" s="20">
        <v>0.21416666666666664</v>
      </c>
      <c r="J129" s="20">
        <v>0.2162152777777778</v>
      </c>
      <c r="K129" s="20">
        <v>0.22076388888888887</v>
      </c>
      <c r="L129" s="21">
        <f>SUM(G129:K129)</f>
        <v>1.0556944444444445</v>
      </c>
      <c r="M129" s="22">
        <f>L129/5</f>
        <v>0.2111388888888889</v>
      </c>
      <c r="N129" s="23">
        <f>M129*P129</f>
        <v>0.1752452777777778</v>
      </c>
      <c r="O129" s="65">
        <f>2021-D129</f>
        <v>58</v>
      </c>
      <c r="P129" s="25">
        <f>VLOOKUP(O129,Tabelle2!$A$5:$E$87,2)</f>
        <v>0.83</v>
      </c>
      <c r="Q129" s="28"/>
      <c r="R129" s="38"/>
      <c r="S129" s="1"/>
    </row>
    <row r="130" spans="1:19" ht="12" customHeight="1">
      <c r="A130" s="17" t="s">
        <v>153</v>
      </c>
      <c r="B130" s="32" t="s">
        <v>154</v>
      </c>
      <c r="C130" s="27" t="s">
        <v>155</v>
      </c>
      <c r="D130" s="19">
        <v>1956</v>
      </c>
      <c r="E130" s="28" t="s">
        <v>12</v>
      </c>
      <c r="F130" s="28">
        <v>323</v>
      </c>
      <c r="G130" s="20">
        <v>0.22372685185185184</v>
      </c>
      <c r="H130" s="20">
        <v>0.22454861111111113</v>
      </c>
      <c r="I130" s="20">
        <v>0.22517361111111112</v>
      </c>
      <c r="J130" s="20">
        <v>0.22840277777777776</v>
      </c>
      <c r="K130" s="20">
        <v>0.23319444444444445</v>
      </c>
      <c r="L130" s="21">
        <f>SUM(G130:K130)</f>
        <v>1.1350462962962962</v>
      </c>
      <c r="M130" s="22">
        <f>L130/5</f>
        <v>0.22700925925925924</v>
      </c>
      <c r="N130" s="23">
        <f>M130*P130</f>
        <v>0.17604568055555553</v>
      </c>
      <c r="O130" s="65">
        <f>2021-D130</f>
        <v>65</v>
      </c>
      <c r="P130" s="25">
        <f>VLOOKUP(O130,Tabelle2!$A$5:$E$87,2)</f>
        <v>0.7755</v>
      </c>
      <c r="Q130" s="28"/>
      <c r="R130" s="28"/>
      <c r="S130" s="33"/>
    </row>
    <row r="131" spans="1:19" ht="12" customHeight="1">
      <c r="A131" s="26" t="s">
        <v>77</v>
      </c>
      <c r="B131" s="39" t="s">
        <v>80</v>
      </c>
      <c r="C131" s="26" t="s">
        <v>79</v>
      </c>
      <c r="D131" s="19">
        <v>1963</v>
      </c>
      <c r="E131" s="19" t="s">
        <v>12</v>
      </c>
      <c r="F131" s="30">
        <v>335</v>
      </c>
      <c r="G131" s="20">
        <v>0.21483796296296298</v>
      </c>
      <c r="H131" s="20">
        <v>0.2227199074074074</v>
      </c>
      <c r="I131" s="20">
        <v>0.225625</v>
      </c>
      <c r="J131" s="20">
        <v>0.2318865740740741</v>
      </c>
      <c r="K131" s="20">
        <v>0.23223379629629629</v>
      </c>
      <c r="L131" s="21">
        <f>SUM(G131:K131)</f>
        <v>1.1273032407407408</v>
      </c>
      <c r="M131" s="22">
        <f>L131/5</f>
        <v>0.22546064814814817</v>
      </c>
      <c r="N131" s="23">
        <f>M131*P131</f>
        <v>0.18007541967592594</v>
      </c>
      <c r="O131" s="65">
        <f>2021-D131</f>
        <v>58</v>
      </c>
      <c r="P131" s="25">
        <f>VLOOKUP(O131,Tabelle2!$A$5:$E$87,3)</f>
        <v>0.7987</v>
      </c>
      <c r="Q131" s="24"/>
      <c r="R131" s="24"/>
      <c r="S131" s="24"/>
    </row>
    <row r="132" spans="1:19" ht="12.75" customHeight="1">
      <c r="A132" s="68" t="s">
        <v>349</v>
      </c>
      <c r="B132" s="68" t="s">
        <v>295</v>
      </c>
      <c r="C132" s="68" t="s">
        <v>350</v>
      </c>
      <c r="D132" s="69">
        <v>1985</v>
      </c>
      <c r="E132" s="67" t="s">
        <v>12</v>
      </c>
      <c r="F132" s="30">
        <v>533</v>
      </c>
      <c r="G132" s="20">
        <v>0.17173611111111112</v>
      </c>
      <c r="H132" s="20">
        <v>0.17929398148148148</v>
      </c>
      <c r="I132" s="20">
        <v>0.18186342592592594</v>
      </c>
      <c r="J132" s="20">
        <v>0.1846875</v>
      </c>
      <c r="K132" s="20">
        <v>0.19159722222222222</v>
      </c>
      <c r="L132" s="21">
        <f>SUM(G132:K132)</f>
        <v>0.9091782407407407</v>
      </c>
      <c r="M132" s="22">
        <f>L132/5</f>
        <v>0.18183564814814815</v>
      </c>
      <c r="N132" s="23">
        <f>M132*P132</f>
        <v>0.18021731087962964</v>
      </c>
      <c r="O132" s="65">
        <f>2021-D132</f>
        <v>36</v>
      </c>
      <c r="P132" s="25">
        <f>VLOOKUP(O132,Tabelle2!$A$5:$E$87,2)</f>
        <v>0.9911</v>
      </c>
      <c r="Q132" s="28"/>
      <c r="R132" s="28"/>
      <c r="S132" s="33"/>
    </row>
    <row r="133" spans="1:23" s="25" customFormat="1" ht="12.75" customHeight="1">
      <c r="A133" s="26" t="s">
        <v>94</v>
      </c>
      <c r="B133" s="39" t="s">
        <v>95</v>
      </c>
      <c r="C133" s="29" t="s">
        <v>96</v>
      </c>
      <c r="D133" s="30">
        <v>1961</v>
      </c>
      <c r="E133" s="18" t="s">
        <v>97</v>
      </c>
      <c r="F133" s="30">
        <v>115</v>
      </c>
      <c r="G133" s="20">
        <v>0.22456018518518517</v>
      </c>
      <c r="H133" s="20">
        <v>0.22596064814814817</v>
      </c>
      <c r="I133" s="20">
        <v>0.23674768518518519</v>
      </c>
      <c r="J133" s="20">
        <v>0.2382175925925926</v>
      </c>
      <c r="K133" s="20">
        <v>0.23949074074074073</v>
      </c>
      <c r="L133" s="21">
        <f>SUM(G133:K133)</f>
        <v>1.164976851851852</v>
      </c>
      <c r="M133" s="22">
        <f>L133/5</f>
        <v>0.23299537037037038</v>
      </c>
      <c r="N133" s="23">
        <f>M133*P133</f>
        <v>0.18094420462962962</v>
      </c>
      <c r="O133" s="65">
        <f>2021-D133</f>
        <v>60</v>
      </c>
      <c r="P133" s="25">
        <f>VLOOKUP(O133,Tabelle2!$A$5:$E$87,3)</f>
        <v>0.7766</v>
      </c>
      <c r="Q133" s="28"/>
      <c r="R133" s="28"/>
      <c r="S133" s="1"/>
      <c r="T133" s="42"/>
      <c r="U133" s="42"/>
      <c r="V133" s="42"/>
      <c r="W133" s="42"/>
    </row>
    <row r="134" spans="1:23" s="25" customFormat="1" ht="12.75" customHeight="1">
      <c r="A134" s="45" t="s">
        <v>281</v>
      </c>
      <c r="B134" s="45" t="s">
        <v>282</v>
      </c>
      <c r="C134" s="45" t="s">
        <v>283</v>
      </c>
      <c r="D134" s="18">
        <v>1965</v>
      </c>
      <c r="E134" s="51" t="s">
        <v>12</v>
      </c>
      <c r="F134" s="51">
        <v>410</v>
      </c>
      <c r="G134" s="20">
        <v>0.18362268518518518</v>
      </c>
      <c r="H134" s="20">
        <v>0.20745370370370372</v>
      </c>
      <c r="I134" s="20">
        <v>0.21685185185185185</v>
      </c>
      <c r="J134" s="20">
        <v>0.21800925925925926</v>
      </c>
      <c r="K134" s="20">
        <v>0.2452662037037037</v>
      </c>
      <c r="L134" s="21">
        <f>SUM(G134:K134)</f>
        <v>1.0712037037037037</v>
      </c>
      <c r="M134" s="22">
        <f>L134/5</f>
        <v>0.21424074074074073</v>
      </c>
      <c r="N134" s="23">
        <f>M134*P134</f>
        <v>0.18116197037037038</v>
      </c>
      <c r="O134" s="65">
        <f>2021-D134</f>
        <v>56</v>
      </c>
      <c r="P134" s="25">
        <f>VLOOKUP(O134,Tabelle2!$A$5:$E$87,2)</f>
        <v>0.8456</v>
      </c>
      <c r="Q134" s="24"/>
      <c r="R134" s="24"/>
      <c r="S134" s="24"/>
      <c r="T134" s="24"/>
      <c r="U134" s="24"/>
      <c r="V134" s="24"/>
      <c r="W134" s="24"/>
    </row>
    <row r="135" spans="1:18" ht="12" customHeight="1">
      <c r="A135" s="17" t="s">
        <v>71</v>
      </c>
      <c r="B135" s="34" t="s">
        <v>72</v>
      </c>
      <c r="C135" s="17" t="s">
        <v>73</v>
      </c>
      <c r="D135" s="19">
        <v>1963</v>
      </c>
      <c r="E135" s="18" t="s">
        <v>12</v>
      </c>
      <c r="F135" s="19">
        <v>354</v>
      </c>
      <c r="G135" s="20">
        <v>0.2091550925925926</v>
      </c>
      <c r="H135" s="20">
        <v>0.22624999999999998</v>
      </c>
      <c r="I135" s="20">
        <v>0.2290277777777778</v>
      </c>
      <c r="J135" s="20">
        <v>0.2347222222222222</v>
      </c>
      <c r="K135" s="20">
        <v>0.23533564814814814</v>
      </c>
      <c r="L135" s="21">
        <f>SUM(G135:K135)</f>
        <v>1.1344907407407407</v>
      </c>
      <c r="M135" s="22">
        <f>L135/5</f>
        <v>0.22689814814814815</v>
      </c>
      <c r="N135" s="23">
        <f>M135*P135</f>
        <v>0.18122355092592593</v>
      </c>
      <c r="O135" s="65">
        <f>2021-D135</f>
        <v>58</v>
      </c>
      <c r="P135" s="25">
        <f>VLOOKUP(O135,Tabelle2!$A$5:$E$87,3)</f>
        <v>0.7987</v>
      </c>
      <c r="Q135" s="30"/>
      <c r="R135" s="30"/>
    </row>
    <row r="136" spans="1:18" ht="12" customHeight="1">
      <c r="A136" s="17" t="s">
        <v>326</v>
      </c>
      <c r="B136" s="17" t="s">
        <v>257</v>
      </c>
      <c r="C136" s="29" t="s">
        <v>327</v>
      </c>
      <c r="D136" s="19">
        <v>1960</v>
      </c>
      <c r="E136" s="18" t="s">
        <v>12</v>
      </c>
      <c r="F136" s="19">
        <v>44</v>
      </c>
      <c r="G136" s="4">
        <v>0.22201388888888887</v>
      </c>
      <c r="H136" s="4">
        <v>0.2244675925925926</v>
      </c>
      <c r="I136" s="4">
        <v>0.22547453703703704</v>
      </c>
      <c r="J136" s="20">
        <v>0.22677083333333334</v>
      </c>
      <c r="K136" s="20">
        <v>0.23701388888888889</v>
      </c>
      <c r="L136" s="21">
        <f>SUM(G136:K136)</f>
        <v>1.1357407407407407</v>
      </c>
      <c r="M136" s="22">
        <f>L136/5</f>
        <v>0.22714814814814815</v>
      </c>
      <c r="N136" s="23">
        <f>M136*P136</f>
        <v>0.1832404111111111</v>
      </c>
      <c r="O136" s="65">
        <f>2021-D136</f>
        <v>61</v>
      </c>
      <c r="P136" s="25">
        <f>VLOOKUP(O136,Tabelle2!$A$5:$E$87,2)</f>
        <v>0.8067</v>
      </c>
      <c r="Q136" s="30"/>
      <c r="R136" s="30"/>
    </row>
    <row r="137" spans="1:23" s="24" customFormat="1" ht="12.75" customHeight="1">
      <c r="A137" s="68" t="s">
        <v>347</v>
      </c>
      <c r="B137" s="68" t="s">
        <v>348</v>
      </c>
      <c r="C137" s="68" t="s">
        <v>140</v>
      </c>
      <c r="D137" s="69">
        <v>1970</v>
      </c>
      <c r="E137" s="67" t="s">
        <v>12</v>
      </c>
      <c r="F137" s="67">
        <v>524</v>
      </c>
      <c r="G137" s="20">
        <v>0.2002199074074074</v>
      </c>
      <c r="H137" s="20">
        <v>0.2066550925925926</v>
      </c>
      <c r="I137" s="20">
        <v>0.20925925925925926</v>
      </c>
      <c r="J137" s="20">
        <v>0.20983796296296298</v>
      </c>
      <c r="K137" s="20">
        <v>0.21112268518518518</v>
      </c>
      <c r="L137" s="21">
        <f>SUM(G137:K137)</f>
        <v>1.0370949074074074</v>
      </c>
      <c r="M137" s="22">
        <f>L137/5</f>
        <v>0.20741898148148147</v>
      </c>
      <c r="N137" s="23">
        <f>M137*P137</f>
        <v>0.18346208912037035</v>
      </c>
      <c r="O137" s="65">
        <f>2021-D137</f>
        <v>51</v>
      </c>
      <c r="P137" s="25">
        <f>VLOOKUP(O137,Tabelle2!$A$5:$E$87,2)</f>
        <v>0.8845</v>
      </c>
      <c r="Q137" s="28"/>
      <c r="R137" s="28"/>
      <c r="S137" s="1"/>
      <c r="T137" s="33"/>
      <c r="U137" s="33"/>
      <c r="V137" s="33"/>
      <c r="W137" s="33"/>
    </row>
    <row r="138" spans="1:23" ht="12" customHeight="1">
      <c r="A138" s="17" t="s">
        <v>284</v>
      </c>
      <c r="B138" s="17" t="s">
        <v>285</v>
      </c>
      <c r="C138" s="17" t="s">
        <v>134</v>
      </c>
      <c r="D138" s="19">
        <v>1946</v>
      </c>
      <c r="E138" s="18" t="s">
        <v>12</v>
      </c>
      <c r="F138" s="19">
        <v>57</v>
      </c>
      <c r="G138" s="20">
        <v>0.25447916666666665</v>
      </c>
      <c r="H138" s="20">
        <v>0.2606134259259259</v>
      </c>
      <c r="I138" s="20">
        <v>0.2730092592592593</v>
      </c>
      <c r="J138" s="20">
        <v>0.2734027777777778</v>
      </c>
      <c r="K138" s="20">
        <v>0.2856134259259259</v>
      </c>
      <c r="L138" s="21">
        <f>SUM(G138:K138)</f>
        <v>1.3471180555555555</v>
      </c>
      <c r="M138" s="22">
        <f>L138/5</f>
        <v>0.2694236111111111</v>
      </c>
      <c r="N138" s="23">
        <f>M138*P138</f>
        <v>0.1857136951388889</v>
      </c>
      <c r="O138" s="65">
        <f>2021-D138</f>
        <v>75</v>
      </c>
      <c r="P138" s="25">
        <f>VLOOKUP(O138,Tabelle2!$A$5:$E$87,2)</f>
        <v>0.6893</v>
      </c>
      <c r="Q138" s="24"/>
      <c r="R138" s="24"/>
      <c r="S138" s="24"/>
      <c r="T138" s="24"/>
      <c r="U138" s="24"/>
      <c r="V138" s="24"/>
      <c r="W138" s="24"/>
    </row>
    <row r="139" spans="1:19" ht="12" customHeight="1">
      <c r="A139" s="43" t="s">
        <v>290</v>
      </c>
      <c r="B139" s="54" t="s">
        <v>291</v>
      </c>
      <c r="C139" s="55" t="s">
        <v>23</v>
      </c>
      <c r="D139" s="30">
        <v>1966</v>
      </c>
      <c r="E139" s="18" t="s">
        <v>12</v>
      </c>
      <c r="F139" s="30">
        <v>498</v>
      </c>
      <c r="G139" s="20">
        <v>0.21431712962962965</v>
      </c>
      <c r="H139" s="20">
        <v>0.22083333333333333</v>
      </c>
      <c r="I139" s="20">
        <v>0.2258449074074074</v>
      </c>
      <c r="J139" s="20">
        <v>0.22862268518518516</v>
      </c>
      <c r="K139" s="20">
        <v>0.23167824074074073</v>
      </c>
      <c r="L139" s="21">
        <f>SUM(G139:K139)</f>
        <v>1.1212962962962962</v>
      </c>
      <c r="M139" s="22">
        <f>L139/5</f>
        <v>0.22425925925925924</v>
      </c>
      <c r="N139" s="23">
        <f>M139*P139</f>
        <v>0.18656127777777776</v>
      </c>
      <c r="O139" s="65">
        <f>2021-D139</f>
        <v>55</v>
      </c>
      <c r="P139" s="25">
        <f>VLOOKUP(O139,Tabelle2!$A$5:$E$87,3)</f>
        <v>0.8319</v>
      </c>
      <c r="Q139" s="24"/>
      <c r="R139" s="24"/>
      <c r="S139" s="24"/>
    </row>
    <row r="140" spans="1:23" ht="12" customHeight="1">
      <c r="A140" s="17" t="s">
        <v>30</v>
      </c>
      <c r="B140" s="17" t="s">
        <v>31</v>
      </c>
      <c r="C140" s="17" t="s">
        <v>29</v>
      </c>
      <c r="D140" s="18">
        <v>1978</v>
      </c>
      <c r="E140" s="19" t="s">
        <v>12</v>
      </c>
      <c r="F140" s="28">
        <v>502</v>
      </c>
      <c r="G140" s="20">
        <v>0.17961805555555554</v>
      </c>
      <c r="H140" s="20">
        <v>0.19466435185185185</v>
      </c>
      <c r="I140" s="20">
        <v>0.20122685185185185</v>
      </c>
      <c r="J140" s="20">
        <v>0.2020833333333333</v>
      </c>
      <c r="K140" s="20">
        <v>0.21040509259259257</v>
      </c>
      <c r="L140" s="21">
        <f>SUM(G140:K140)</f>
        <v>0.987997685185185</v>
      </c>
      <c r="M140" s="22">
        <f>L140/5</f>
        <v>0.197599537037037</v>
      </c>
      <c r="N140" s="23">
        <f>M140*P140</f>
        <v>0.18706748171296292</v>
      </c>
      <c r="O140" s="65">
        <f>2021-D140</f>
        <v>43</v>
      </c>
      <c r="P140" s="25">
        <f>VLOOKUP(O140,Tabelle2!$A$5:$E$87,2)</f>
        <v>0.9467</v>
      </c>
      <c r="Q140" s="28"/>
      <c r="R140" s="28"/>
      <c r="S140" s="33"/>
      <c r="T140" s="24"/>
      <c r="U140" s="24"/>
      <c r="V140" s="24"/>
      <c r="W140" s="24"/>
    </row>
    <row r="141" spans="1:23" ht="12" customHeight="1">
      <c r="A141" s="68" t="s">
        <v>408</v>
      </c>
      <c r="B141" s="73" t="s">
        <v>409</v>
      </c>
      <c r="C141" s="68" t="s">
        <v>410</v>
      </c>
      <c r="D141" s="69">
        <v>1967</v>
      </c>
      <c r="E141" s="47" t="s">
        <v>12</v>
      </c>
      <c r="F141" s="67">
        <v>565</v>
      </c>
      <c r="G141" s="20">
        <v>0.21322916666666666</v>
      </c>
      <c r="H141" s="20">
        <v>0.22234953703703705</v>
      </c>
      <c r="I141" s="20">
        <v>0.22288194444444445</v>
      </c>
      <c r="J141" s="20">
        <v>0.2240972222222222</v>
      </c>
      <c r="K141" s="20">
        <v>0.2274884259259259</v>
      </c>
      <c r="L141" s="21">
        <f>SUM(G141:K141)</f>
        <v>1.1100462962962963</v>
      </c>
      <c r="M141" s="22">
        <f>L141/5</f>
        <v>0.22200925925925924</v>
      </c>
      <c r="N141" s="23">
        <f>M141*P141</f>
        <v>0.1871316046296296</v>
      </c>
      <c r="O141" s="65">
        <f>2021-D141</f>
        <v>54</v>
      </c>
      <c r="P141" s="25">
        <f>VLOOKUP(O141,Tabelle2!$A$5:$E$87,3)</f>
        <v>0.8429</v>
      </c>
      <c r="Q141" s="30"/>
      <c r="R141" s="30"/>
      <c r="T141" s="33"/>
      <c r="U141" s="33"/>
      <c r="V141" s="33"/>
      <c r="W141" s="33"/>
    </row>
    <row r="142" spans="1:18" ht="12" customHeight="1">
      <c r="A142" s="17" t="s">
        <v>209</v>
      </c>
      <c r="B142" s="17" t="s">
        <v>210</v>
      </c>
      <c r="C142" s="17" t="s">
        <v>150</v>
      </c>
      <c r="D142" s="19">
        <v>1958</v>
      </c>
      <c r="E142" s="18" t="s">
        <v>12</v>
      </c>
      <c r="F142" s="19">
        <v>160</v>
      </c>
      <c r="G142" s="20">
        <v>0.2204976851851852</v>
      </c>
      <c r="H142" s="20">
        <v>0.23400462962962965</v>
      </c>
      <c r="I142" s="20">
        <v>0.23996527777777776</v>
      </c>
      <c r="J142" s="20">
        <v>0.24376157407407406</v>
      </c>
      <c r="K142" s="20">
        <v>0.2474652777777778</v>
      </c>
      <c r="L142" s="21">
        <f>SUM(G142:K142)</f>
        <v>1.1856944444444444</v>
      </c>
      <c r="M142" s="22">
        <f>L142/5</f>
        <v>0.23713888888888887</v>
      </c>
      <c r="N142" s="23">
        <f>M142*P142</f>
        <v>0.187600575</v>
      </c>
      <c r="O142" s="65">
        <f>2021-D142</f>
        <v>63</v>
      </c>
      <c r="P142" s="25">
        <f>VLOOKUP(O142,Tabelle2!$A$5:$E$87,2)</f>
        <v>0.7911</v>
      </c>
      <c r="Q142" s="28"/>
      <c r="R142" s="30"/>
    </row>
    <row r="143" spans="1:23" ht="12" customHeight="1">
      <c r="A143" s="17" t="s">
        <v>30</v>
      </c>
      <c r="B143" s="34" t="s">
        <v>32</v>
      </c>
      <c r="C143" s="17" t="s">
        <v>29</v>
      </c>
      <c r="D143" s="18">
        <v>1979</v>
      </c>
      <c r="E143" s="19" t="s">
        <v>12</v>
      </c>
      <c r="F143" s="28">
        <v>501</v>
      </c>
      <c r="G143" s="20">
        <v>0.19013888888888889</v>
      </c>
      <c r="H143" s="20">
        <v>0.19127314814814814</v>
      </c>
      <c r="I143" s="20">
        <v>0.19483796296296296</v>
      </c>
      <c r="J143" s="20">
        <v>0.1972800925925926</v>
      </c>
      <c r="K143" s="20">
        <v>0.2025810185185185</v>
      </c>
      <c r="L143" s="21">
        <f>SUM(G143:K143)</f>
        <v>0.976111111111111</v>
      </c>
      <c r="M143" s="22">
        <f>L143/5</f>
        <v>0.1952222222222222</v>
      </c>
      <c r="N143" s="23">
        <f>M143*P143</f>
        <v>0.18809661111111112</v>
      </c>
      <c r="O143" s="65">
        <f>2021-D143</f>
        <v>42</v>
      </c>
      <c r="P143" s="25">
        <f>VLOOKUP(O143,Tabelle2!$A$5:$E$87,3)</f>
        <v>0.9635</v>
      </c>
      <c r="Q143" s="28"/>
      <c r="R143" s="28"/>
      <c r="S143" s="33"/>
      <c r="T143" s="24"/>
      <c r="U143" s="24"/>
      <c r="V143" s="24"/>
      <c r="W143" s="24"/>
    </row>
    <row r="144" spans="1:23" s="53" customFormat="1" ht="12.75" customHeight="1">
      <c r="A144" s="17" t="s">
        <v>176</v>
      </c>
      <c r="B144" s="17" t="s">
        <v>177</v>
      </c>
      <c r="C144" s="17" t="s">
        <v>178</v>
      </c>
      <c r="D144" s="18">
        <v>1972</v>
      </c>
      <c r="E144" s="19" t="s">
        <v>12</v>
      </c>
      <c r="F144" s="19">
        <v>496</v>
      </c>
      <c r="G144" s="20">
        <v>0.20641203703703703</v>
      </c>
      <c r="H144" s="20">
        <v>0.21105324074074075</v>
      </c>
      <c r="I144" s="20">
        <v>0.21140046296296297</v>
      </c>
      <c r="J144" s="20">
        <v>0.21390046296296297</v>
      </c>
      <c r="K144" s="20">
        <v>0.21422453703703703</v>
      </c>
      <c r="L144" s="21">
        <f>SUM(G144:K144)</f>
        <v>1.0569907407407406</v>
      </c>
      <c r="M144" s="22">
        <f>L144/5</f>
        <v>0.2113981481481481</v>
      </c>
      <c r="N144" s="23">
        <f>M144*P144</f>
        <v>0.1902583333333333</v>
      </c>
      <c r="O144" s="65">
        <f>2021-D144</f>
        <v>49</v>
      </c>
      <c r="P144" s="25">
        <f>VLOOKUP(O144,Tabelle2!$A$5:$E$87,2)</f>
        <v>0.9</v>
      </c>
      <c r="Q144" s="27"/>
      <c r="R144" s="28"/>
      <c r="S144" s="1"/>
      <c r="T144" s="1"/>
      <c r="U144" s="1"/>
      <c r="V144" s="1"/>
      <c r="W144" s="1"/>
    </row>
    <row r="145" spans="1:23" s="53" customFormat="1" ht="12.75" customHeight="1">
      <c r="A145" s="17" t="s">
        <v>241</v>
      </c>
      <c r="B145" s="17" t="s">
        <v>242</v>
      </c>
      <c r="C145" s="17" t="s">
        <v>243</v>
      </c>
      <c r="D145" s="18">
        <v>1958</v>
      </c>
      <c r="E145" s="30" t="s">
        <v>244</v>
      </c>
      <c r="F145" s="19">
        <v>457</v>
      </c>
      <c r="G145" s="20">
        <v>0.23266203703703703</v>
      </c>
      <c r="H145" s="20">
        <v>0.23802083333333335</v>
      </c>
      <c r="I145" s="20">
        <v>0.24130787037037038</v>
      </c>
      <c r="J145" s="20">
        <v>0.24530092592592592</v>
      </c>
      <c r="K145" s="20">
        <v>0.24725694444444443</v>
      </c>
      <c r="L145" s="21">
        <f>SUM(G145:K145)</f>
        <v>1.204548611111111</v>
      </c>
      <c r="M145" s="22">
        <f>L145/5</f>
        <v>0.2409097222222222</v>
      </c>
      <c r="N145" s="23">
        <f>M145*P145</f>
        <v>0.19058368125</v>
      </c>
      <c r="O145" s="65">
        <f>2021-D145</f>
        <v>63</v>
      </c>
      <c r="P145" s="25">
        <f>VLOOKUP(O145,Tabelle2!$A$5:$E$87,2)</f>
        <v>0.7911</v>
      </c>
      <c r="Q145" s="19"/>
      <c r="R145" s="19"/>
      <c r="S145" s="1"/>
      <c r="T145" s="1"/>
      <c r="U145" s="1"/>
      <c r="V145" s="1"/>
      <c r="W145" s="1"/>
    </row>
    <row r="146" spans="1:23" s="53" customFormat="1" ht="12.75" customHeight="1">
      <c r="A146" s="17" t="s">
        <v>101</v>
      </c>
      <c r="B146" s="17" t="s">
        <v>25</v>
      </c>
      <c r="C146" s="29" t="s">
        <v>102</v>
      </c>
      <c r="D146" s="18">
        <v>1960</v>
      </c>
      <c r="E146" s="18" t="s">
        <v>12</v>
      </c>
      <c r="F146" s="19">
        <v>389</v>
      </c>
      <c r="G146" s="20">
        <v>0.23285879629629633</v>
      </c>
      <c r="H146" s="20">
        <v>0.23328703703703701</v>
      </c>
      <c r="I146" s="20">
        <v>0.23392361111111112</v>
      </c>
      <c r="J146" s="20">
        <v>0.2444212962962963</v>
      </c>
      <c r="K146" s="20">
        <v>0.24466435185185187</v>
      </c>
      <c r="L146" s="21">
        <f>SUM(G146:K146)</f>
        <v>1.1891550925925927</v>
      </c>
      <c r="M146" s="22">
        <f>L146/5</f>
        <v>0.23783101851851854</v>
      </c>
      <c r="N146" s="23">
        <f>M146*P146</f>
        <v>0.1918582826388889</v>
      </c>
      <c r="O146" s="65">
        <f>2021-D146</f>
        <v>61</v>
      </c>
      <c r="P146" s="25">
        <f>VLOOKUP(O146,Tabelle2!$A$5:$E$87,2)</f>
        <v>0.8067</v>
      </c>
      <c r="Q146" s="28"/>
      <c r="R146" s="28"/>
      <c r="S146" s="1"/>
      <c r="T146" s="1"/>
      <c r="U146" s="1"/>
      <c r="V146" s="1"/>
      <c r="W146" s="1"/>
    </row>
    <row r="147" spans="1:23" s="53" customFormat="1" ht="12.75" customHeight="1">
      <c r="A147" s="68" t="s">
        <v>417</v>
      </c>
      <c r="B147" s="68" t="s">
        <v>249</v>
      </c>
      <c r="C147" s="41" t="s">
        <v>418</v>
      </c>
      <c r="D147" s="47">
        <v>1974</v>
      </c>
      <c r="E147" s="67" t="s">
        <v>12</v>
      </c>
      <c r="F147" s="47">
        <v>545</v>
      </c>
      <c r="G147" s="74">
        <v>0.19499999999999998</v>
      </c>
      <c r="H147" s="74">
        <v>0.20646990740740742</v>
      </c>
      <c r="I147" s="20">
        <v>0.21578703703703703</v>
      </c>
      <c r="J147" s="20">
        <v>0.21581018518518516</v>
      </c>
      <c r="K147" s="20">
        <v>0.21585648148148148</v>
      </c>
      <c r="L147" s="21">
        <f>SUM(G147:K147)</f>
        <v>1.048923611111111</v>
      </c>
      <c r="M147" s="22">
        <f>L147/5</f>
        <v>0.20978472222222222</v>
      </c>
      <c r="N147" s="23">
        <f>M147*P147</f>
        <v>0.19207889166666667</v>
      </c>
      <c r="O147" s="65">
        <f>2021-D147</f>
        <v>47</v>
      </c>
      <c r="P147" s="25">
        <f>VLOOKUP(O147,Tabelle2!$A$5:$E$87,2)</f>
        <v>0.9156</v>
      </c>
      <c r="Q147" s="30"/>
      <c r="R147" s="30"/>
      <c r="S147" s="33"/>
      <c r="T147" s="24"/>
      <c r="U147" s="24"/>
      <c r="V147" s="24"/>
      <c r="W147" s="24"/>
    </row>
    <row r="148" spans="1:23" s="53" customFormat="1" ht="12.75" customHeight="1">
      <c r="A148" s="68" t="s">
        <v>421</v>
      </c>
      <c r="B148" s="68" t="s">
        <v>422</v>
      </c>
      <c r="C148" s="68" t="s">
        <v>167</v>
      </c>
      <c r="D148" s="69">
        <v>1953</v>
      </c>
      <c r="E148" s="47" t="s">
        <v>12</v>
      </c>
      <c r="F148" s="30"/>
      <c r="G148" s="20">
        <v>0.25136574074074075</v>
      </c>
      <c r="H148" s="20">
        <v>0.25524305555555554</v>
      </c>
      <c r="I148" s="20">
        <v>0.25939814814814816</v>
      </c>
      <c r="J148" s="20">
        <v>0.2612615740740741</v>
      </c>
      <c r="K148" s="20">
        <v>0.26211805555555556</v>
      </c>
      <c r="L148" s="21">
        <f>SUM(G148:K148)</f>
        <v>1.289386574074074</v>
      </c>
      <c r="M148" s="22">
        <f>L148/5</f>
        <v>0.2578773148148148</v>
      </c>
      <c r="N148" s="23">
        <f>M148*P148</f>
        <v>0.19397531620370367</v>
      </c>
      <c r="O148" s="65">
        <f>2021-D148</f>
        <v>68</v>
      </c>
      <c r="P148" s="25">
        <f>VLOOKUP(O148,Tabelle2!$A$5:$E$87,2)</f>
        <v>0.7522</v>
      </c>
      <c r="Q148" s="28"/>
      <c r="R148" s="38"/>
      <c r="S148" s="1"/>
      <c r="T148" s="24"/>
      <c r="U148" s="24"/>
      <c r="V148" s="24"/>
      <c r="W148" s="24"/>
    </row>
    <row r="149" spans="1:23" s="53" customFormat="1" ht="12.75" customHeight="1">
      <c r="A149" s="17" t="s">
        <v>328</v>
      </c>
      <c r="B149" s="17" t="s">
        <v>65</v>
      </c>
      <c r="C149" s="29" t="s">
        <v>329</v>
      </c>
      <c r="D149" s="19">
        <v>1961</v>
      </c>
      <c r="E149" s="18" t="s">
        <v>12</v>
      </c>
      <c r="F149" s="19">
        <v>320</v>
      </c>
      <c r="G149" s="4">
        <v>0.2212384259259259</v>
      </c>
      <c r="H149" s="4">
        <v>0.23298611111111112</v>
      </c>
      <c r="I149" s="20">
        <v>0.24173611111111112</v>
      </c>
      <c r="J149" s="4">
        <v>0.24385416666666668</v>
      </c>
      <c r="K149" s="4">
        <v>0.25296296296296295</v>
      </c>
      <c r="L149" s="21">
        <f>SUM(G149:K149)</f>
        <v>1.1927777777777777</v>
      </c>
      <c r="M149" s="22">
        <f>L149/5</f>
        <v>0.23855555555555555</v>
      </c>
      <c r="N149" s="23">
        <f>M149*P149</f>
        <v>0.19427964444444445</v>
      </c>
      <c r="O149" s="65">
        <f>2021-D149</f>
        <v>60</v>
      </c>
      <c r="P149" s="25">
        <f>VLOOKUP(O149,Tabelle2!$A$5:$E$87,2)</f>
        <v>0.8144</v>
      </c>
      <c r="Q149" s="30"/>
      <c r="R149" s="30"/>
      <c r="S149" s="24"/>
      <c r="T149" s="24"/>
      <c r="U149" s="24"/>
      <c r="V149" s="24"/>
      <c r="W149" s="24"/>
    </row>
    <row r="150" spans="1:23" ht="12" customHeight="1">
      <c r="A150" s="17" t="s">
        <v>130</v>
      </c>
      <c r="B150" s="17" t="s">
        <v>131</v>
      </c>
      <c r="C150" s="29" t="s">
        <v>132</v>
      </c>
      <c r="D150" s="19">
        <v>1960</v>
      </c>
      <c r="E150" s="18" t="s">
        <v>12</v>
      </c>
      <c r="F150" s="19">
        <v>420</v>
      </c>
      <c r="G150" s="20">
        <v>0.2245949074074074</v>
      </c>
      <c r="H150" s="20">
        <v>0.22913194444444443</v>
      </c>
      <c r="I150" s="20">
        <v>0.24524305555555556</v>
      </c>
      <c r="J150" s="20">
        <v>0.2505324074074074</v>
      </c>
      <c r="K150" s="20">
        <v>0.2570023148148148</v>
      </c>
      <c r="L150" s="21">
        <f>SUM(G150:K150)</f>
        <v>1.2065046296296296</v>
      </c>
      <c r="M150" s="22">
        <f>L150/5</f>
        <v>0.24130092592592592</v>
      </c>
      <c r="N150" s="23">
        <f>M150*P150</f>
        <v>0.19465745694444445</v>
      </c>
      <c r="O150" s="65">
        <f>2021-D150</f>
        <v>61</v>
      </c>
      <c r="P150" s="25">
        <f>VLOOKUP(O150,Tabelle2!$A$5:$E$87,2)</f>
        <v>0.8067</v>
      </c>
      <c r="Q150" s="30"/>
      <c r="R150" s="30"/>
      <c r="S150" s="33"/>
      <c r="T150" s="24"/>
      <c r="U150" s="24"/>
      <c r="V150" s="24"/>
      <c r="W150" s="24"/>
    </row>
    <row r="151" spans="1:23" ht="12" customHeight="1">
      <c r="A151" s="78" t="s">
        <v>395</v>
      </c>
      <c r="B151" s="79" t="s">
        <v>396</v>
      </c>
      <c r="C151" s="78" t="s">
        <v>397</v>
      </c>
      <c r="D151" s="80">
        <v>1969</v>
      </c>
      <c r="E151" s="81" t="s">
        <v>12</v>
      </c>
      <c r="F151" s="82">
        <v>567</v>
      </c>
      <c r="G151" s="20">
        <v>0.22533564814814813</v>
      </c>
      <c r="H151" s="20">
        <v>0.22658564814814816</v>
      </c>
      <c r="I151" s="20">
        <v>0.2268402777777778</v>
      </c>
      <c r="J151" s="20">
        <v>0.2287962962962963</v>
      </c>
      <c r="K151" s="20">
        <v>0.2291550925925926</v>
      </c>
      <c r="L151" s="21">
        <f>SUM(G151:K151)</f>
        <v>1.1367129629629629</v>
      </c>
      <c r="M151" s="22">
        <f>L151/5</f>
        <v>0.22734259259259257</v>
      </c>
      <c r="N151" s="23">
        <f>M151*P151</f>
        <v>0.19667407685185181</v>
      </c>
      <c r="O151" s="65">
        <f>2021-D151</f>
        <v>52</v>
      </c>
      <c r="P151" s="25">
        <f>VLOOKUP(O151,Tabelle2!$A$5:$E$87,3)</f>
        <v>0.8651</v>
      </c>
      <c r="Q151" s="28"/>
      <c r="R151" s="38"/>
      <c r="T151" s="24"/>
      <c r="U151" s="24"/>
      <c r="V151" s="24"/>
      <c r="W151" s="24"/>
    </row>
    <row r="152" spans="1:18" ht="12" customHeight="1">
      <c r="A152" s="17" t="s">
        <v>231</v>
      </c>
      <c r="B152" s="34" t="s">
        <v>232</v>
      </c>
      <c r="C152" s="17" t="s">
        <v>233</v>
      </c>
      <c r="D152" s="19">
        <v>1975</v>
      </c>
      <c r="E152" s="18" t="s">
        <v>12</v>
      </c>
      <c r="F152" s="19">
        <v>495</v>
      </c>
      <c r="G152" s="20">
        <v>0.20251157407407408</v>
      </c>
      <c r="H152" s="20">
        <v>0.21273148148148147</v>
      </c>
      <c r="I152" s="20">
        <v>0.21351851851851852</v>
      </c>
      <c r="J152" s="20">
        <v>0.2162847222222222</v>
      </c>
      <c r="K152" s="20">
        <v>0.22003472222222223</v>
      </c>
      <c r="L152" s="21">
        <f>SUM(G152:K152)</f>
        <v>1.0650810185185184</v>
      </c>
      <c r="M152" s="22">
        <f>L152/5</f>
        <v>0.2130162037037037</v>
      </c>
      <c r="N152" s="23">
        <f>M152*P152</f>
        <v>0.1966991625</v>
      </c>
      <c r="O152" s="65">
        <f>2021-D152</f>
        <v>46</v>
      </c>
      <c r="P152" s="25">
        <f>VLOOKUP(O152,Tabelle2!$A$5:$E$87,2)</f>
        <v>0.9234</v>
      </c>
      <c r="Q152" s="19"/>
      <c r="R152" s="19"/>
    </row>
    <row r="153" spans="1:18" ht="12" customHeight="1">
      <c r="A153" s="17" t="s">
        <v>196</v>
      </c>
      <c r="B153" s="17" t="s">
        <v>197</v>
      </c>
      <c r="C153" s="17" t="s">
        <v>198</v>
      </c>
      <c r="D153" s="30">
        <v>1970</v>
      </c>
      <c r="E153" s="19" t="s">
        <v>12</v>
      </c>
      <c r="F153" s="30">
        <v>338</v>
      </c>
      <c r="G153" s="20">
        <v>0.22003472222222223</v>
      </c>
      <c r="H153" s="20">
        <v>0.2208564814814815</v>
      </c>
      <c r="I153" s="20">
        <v>0.22087962962962962</v>
      </c>
      <c r="J153" s="20">
        <v>0.22373842592592594</v>
      </c>
      <c r="K153" s="20">
        <v>0.23056712962962964</v>
      </c>
      <c r="L153" s="21">
        <f>SUM(G153:K153)</f>
        <v>1.116076388888889</v>
      </c>
      <c r="M153" s="22">
        <f>L153/5</f>
        <v>0.22321527777777778</v>
      </c>
      <c r="N153" s="23">
        <f>M153*P153</f>
        <v>0.19743391319444442</v>
      </c>
      <c r="O153" s="65">
        <f>2021-D153</f>
        <v>51</v>
      </c>
      <c r="P153" s="25">
        <f>VLOOKUP(O153,Tabelle2!$A$5:$E$87,2)</f>
        <v>0.8845</v>
      </c>
      <c r="Q153" s="30"/>
      <c r="R153" s="30"/>
    </row>
    <row r="154" spans="1:19" ht="12" customHeight="1">
      <c r="A154" s="17" t="s">
        <v>275</v>
      </c>
      <c r="B154" s="34" t="s">
        <v>138</v>
      </c>
      <c r="C154" s="29" t="s">
        <v>277</v>
      </c>
      <c r="D154" s="18">
        <v>1968</v>
      </c>
      <c r="E154" s="18" t="s">
        <v>12</v>
      </c>
      <c r="F154" s="19">
        <v>171</v>
      </c>
      <c r="G154" s="20">
        <v>0.22930555555555554</v>
      </c>
      <c r="H154" s="20">
        <v>0.22940972222222222</v>
      </c>
      <c r="I154" s="20">
        <v>0.23246527777777778</v>
      </c>
      <c r="J154" s="20">
        <v>0.23396990740740742</v>
      </c>
      <c r="K154" s="20">
        <v>0.23574074074074072</v>
      </c>
      <c r="L154" s="21">
        <f>SUM(G154:K154)</f>
        <v>1.1608912037037038</v>
      </c>
      <c r="M154" s="22">
        <f>L154/5</f>
        <v>0.23217824074074075</v>
      </c>
      <c r="N154" s="23">
        <f>M154*P154</f>
        <v>0.1982802175925926</v>
      </c>
      <c r="O154" s="65">
        <f>2021-D154</f>
        <v>53</v>
      </c>
      <c r="P154" s="25">
        <f>VLOOKUP(O154,Tabelle2!$A$5:$E$87,3)</f>
        <v>0.854</v>
      </c>
      <c r="Q154" s="24"/>
      <c r="R154" s="24"/>
      <c r="S154" s="24"/>
    </row>
    <row r="155" spans="1:19" ht="12" customHeight="1">
      <c r="A155" s="41" t="s">
        <v>448</v>
      </c>
      <c r="B155" s="41" t="s">
        <v>449</v>
      </c>
      <c r="C155" s="77" t="s">
        <v>450</v>
      </c>
      <c r="D155" s="69">
        <v>1954</v>
      </c>
      <c r="E155" s="69" t="s">
        <v>12</v>
      </c>
      <c r="F155" s="47">
        <v>237</v>
      </c>
      <c r="G155" s="20">
        <v>0.2584722222222222</v>
      </c>
      <c r="H155" s="20">
        <v>0.2593402777777778</v>
      </c>
      <c r="I155" s="20">
        <v>0.2595486111111111</v>
      </c>
      <c r="J155" s="20">
        <v>0.26317129629629626</v>
      </c>
      <c r="K155" s="20">
        <v>0.2654513888888889</v>
      </c>
      <c r="L155" s="21">
        <f>SUM(G155:K155)</f>
        <v>1.3059837962962964</v>
      </c>
      <c r="M155" s="22">
        <f>L155/5</f>
        <v>0.2611967592592593</v>
      </c>
      <c r="N155" s="23">
        <f>M155*P155</f>
        <v>0.19850953703703705</v>
      </c>
      <c r="O155" s="65">
        <f>2021-D155</f>
        <v>67</v>
      </c>
      <c r="P155" s="25">
        <f>VLOOKUP(O155,'[1]Tabelle2'!$A$5:$E$87,2)</f>
        <v>0.76</v>
      </c>
      <c r="Q155" s="24"/>
      <c r="R155" s="24"/>
      <c r="S155" s="24"/>
    </row>
    <row r="156" spans="1:23" s="24" customFormat="1" ht="12.75" customHeight="1">
      <c r="A156" s="68" t="s">
        <v>439</v>
      </c>
      <c r="B156" s="68" t="s">
        <v>440</v>
      </c>
      <c r="C156" s="68" t="s">
        <v>441</v>
      </c>
      <c r="D156" s="69">
        <v>1962</v>
      </c>
      <c r="E156" s="47" t="s">
        <v>12</v>
      </c>
      <c r="F156" s="67">
        <v>519</v>
      </c>
      <c r="G156" s="20">
        <v>0.19571759259259258</v>
      </c>
      <c r="H156" s="20">
        <v>0.22777777777777777</v>
      </c>
      <c r="I156" s="20">
        <v>0.23726851851851852</v>
      </c>
      <c r="J156" s="20">
        <v>0.24710648148148148</v>
      </c>
      <c r="K156" s="20">
        <v>0.30020833333333335</v>
      </c>
      <c r="L156" s="21">
        <f>SUM(G156:K156)</f>
        <v>1.2080787037037037</v>
      </c>
      <c r="M156" s="22">
        <f>L156/5</f>
        <v>0.24161574074074074</v>
      </c>
      <c r="N156" s="23">
        <f>M156*P156</f>
        <v>0.19865646203703705</v>
      </c>
      <c r="O156" s="65">
        <f>2021-D156</f>
        <v>59</v>
      </c>
      <c r="P156" s="25">
        <f>VLOOKUP(O156,Tabelle2!$A$5:$E$87,2)</f>
        <v>0.8222</v>
      </c>
      <c r="Q156" s="30"/>
      <c r="R156" s="30"/>
      <c r="S156" s="1"/>
      <c r="T156" s="1"/>
      <c r="U156" s="1"/>
      <c r="V156" s="1"/>
      <c r="W156" s="1"/>
    </row>
    <row r="157" spans="1:23" ht="12" customHeight="1">
      <c r="A157" s="41" t="s">
        <v>435</v>
      </c>
      <c r="B157" s="70" t="s">
        <v>414</v>
      </c>
      <c r="C157" s="41" t="s">
        <v>436</v>
      </c>
      <c r="D157" s="69">
        <v>1972</v>
      </c>
      <c r="E157" s="67" t="s">
        <v>12</v>
      </c>
      <c r="F157" s="47">
        <v>536</v>
      </c>
      <c r="G157" s="20">
        <v>0.18631944444444445</v>
      </c>
      <c r="H157" s="20">
        <v>0.2049537037037037</v>
      </c>
      <c r="I157" s="20">
        <v>0.23857638888888888</v>
      </c>
      <c r="J157" s="20">
        <v>0.2392824074074074</v>
      </c>
      <c r="K157" s="20">
        <v>0.23990740740740743</v>
      </c>
      <c r="L157" s="21">
        <f>SUM(G157:K157)</f>
        <v>1.1090393518518518</v>
      </c>
      <c r="M157" s="22">
        <f>L157/5</f>
        <v>0.22180787037037036</v>
      </c>
      <c r="N157" s="23">
        <f>M157*P157</f>
        <v>0.19922782916666665</v>
      </c>
      <c r="O157" s="65">
        <f>2021-D157</f>
        <v>49</v>
      </c>
      <c r="P157" s="25">
        <f>VLOOKUP(O157,Tabelle2!$A$5:$E$87,3)</f>
        <v>0.8982</v>
      </c>
      <c r="Q157" s="30"/>
      <c r="R157" s="30"/>
      <c r="T157" s="31"/>
      <c r="U157" s="31"/>
      <c r="V157" s="31"/>
      <c r="W157" s="31"/>
    </row>
    <row r="158" spans="1:19" ht="12" customHeight="1">
      <c r="A158" s="26" t="s">
        <v>286</v>
      </c>
      <c r="B158" s="39" t="s">
        <v>287</v>
      </c>
      <c r="C158" s="29" t="s">
        <v>21</v>
      </c>
      <c r="D158" s="18">
        <v>1958</v>
      </c>
      <c r="E158" s="18" t="s">
        <v>12</v>
      </c>
      <c r="F158" s="30">
        <v>257</v>
      </c>
      <c r="G158" s="20">
        <v>0.23775462962962965</v>
      </c>
      <c r="H158" s="20">
        <v>0.2729861111111111</v>
      </c>
      <c r="I158" s="20">
        <v>0.2768171296296296</v>
      </c>
      <c r="J158" s="20">
        <v>0.27697916666666667</v>
      </c>
      <c r="K158" s="20">
        <v>0.2770486111111111</v>
      </c>
      <c r="L158" s="21">
        <f>SUM(G158:K158)</f>
        <v>1.3415856481481483</v>
      </c>
      <c r="M158" s="22">
        <f>L158/5</f>
        <v>0.26831712962962967</v>
      </c>
      <c r="N158" s="23">
        <f>M158*P158</f>
        <v>0.19946695416666668</v>
      </c>
      <c r="O158" s="65">
        <f>2021-D158</f>
        <v>63</v>
      </c>
      <c r="P158" s="25">
        <f>VLOOKUP(O158,Tabelle2!$A$5:$E$87,3)</f>
        <v>0.7434</v>
      </c>
      <c r="Q158" s="25"/>
      <c r="R158" s="25"/>
      <c r="S158" s="25"/>
    </row>
    <row r="159" spans="1:23" ht="12" customHeight="1">
      <c r="A159" s="17" t="s">
        <v>158</v>
      </c>
      <c r="B159" s="17" t="s">
        <v>117</v>
      </c>
      <c r="C159" s="29" t="s">
        <v>159</v>
      </c>
      <c r="D159" s="18">
        <v>1957</v>
      </c>
      <c r="E159" s="18" t="s">
        <v>12</v>
      </c>
      <c r="F159" s="19">
        <v>271</v>
      </c>
      <c r="G159" s="20">
        <v>0.22696759259259258</v>
      </c>
      <c r="H159" s="20">
        <v>0.22758101851851853</v>
      </c>
      <c r="I159" s="20">
        <v>0.2555555555555556</v>
      </c>
      <c r="J159" s="20">
        <v>0.2736111111111111</v>
      </c>
      <c r="K159" s="20">
        <v>0.2916550925925926</v>
      </c>
      <c r="L159" s="21">
        <f>SUM(G159:K159)</f>
        <v>1.2753703703703705</v>
      </c>
      <c r="M159" s="22">
        <f>L159/5</f>
        <v>0.2550740740740741</v>
      </c>
      <c r="N159" s="23">
        <f>M159*P159</f>
        <v>0.19979952222222225</v>
      </c>
      <c r="O159" s="65">
        <f>2021-D159</f>
        <v>64</v>
      </c>
      <c r="P159" s="25">
        <f>VLOOKUP(O159,Tabelle2!$A$5:$E$87,2)</f>
        <v>0.7833</v>
      </c>
      <c r="Q159" s="30"/>
      <c r="R159" s="30"/>
      <c r="T159" s="40"/>
      <c r="U159" s="40"/>
      <c r="V159" s="40"/>
      <c r="W159" s="40"/>
    </row>
    <row r="160" spans="1:18" ht="12" customHeight="1">
      <c r="A160" s="26" t="s">
        <v>292</v>
      </c>
      <c r="B160" s="26" t="s">
        <v>293</v>
      </c>
      <c r="C160" s="26" t="s">
        <v>294</v>
      </c>
      <c r="D160" s="19">
        <v>1956</v>
      </c>
      <c r="E160" s="18" t="s">
        <v>12</v>
      </c>
      <c r="F160" s="30">
        <v>137</v>
      </c>
      <c r="G160" s="20">
        <v>0.2479861111111111</v>
      </c>
      <c r="H160" s="20">
        <v>0.24891203703703701</v>
      </c>
      <c r="I160" s="20">
        <v>0.26359953703703703</v>
      </c>
      <c r="J160" s="20">
        <v>0.26408564814814817</v>
      </c>
      <c r="K160" s="20">
        <v>0.2644328703703704</v>
      </c>
      <c r="L160" s="21">
        <f>SUM(G160:K160)</f>
        <v>1.2890162037037038</v>
      </c>
      <c r="M160" s="22">
        <f>L160/5</f>
        <v>0.2578032407407408</v>
      </c>
      <c r="N160" s="23">
        <f>M160*P160</f>
        <v>0.19992641319444449</v>
      </c>
      <c r="O160" s="65">
        <f>2021-D160</f>
        <v>65</v>
      </c>
      <c r="P160" s="25">
        <f>VLOOKUP(O160,Tabelle2!$A$5:$E$87,2)</f>
        <v>0.7755</v>
      </c>
      <c r="Q160" s="38"/>
      <c r="R160" s="38"/>
    </row>
    <row r="161" spans="1:19" ht="12" customHeight="1">
      <c r="A161" s="17" t="s">
        <v>143</v>
      </c>
      <c r="B161" s="17" t="s">
        <v>136</v>
      </c>
      <c r="C161" s="29" t="s">
        <v>144</v>
      </c>
      <c r="D161" s="19">
        <v>1968</v>
      </c>
      <c r="E161" s="18" t="s">
        <v>12</v>
      </c>
      <c r="F161" s="19">
        <v>367</v>
      </c>
      <c r="G161" s="20">
        <v>0.20781249999999998</v>
      </c>
      <c r="H161" s="20">
        <v>0.21611111111111111</v>
      </c>
      <c r="I161" s="20">
        <v>0.22708333333333333</v>
      </c>
      <c r="J161" s="20">
        <v>0.22899305555555557</v>
      </c>
      <c r="K161" s="20">
        <v>0.2713541666666667</v>
      </c>
      <c r="L161" s="21">
        <f>SUM(G161:K161)</f>
        <v>1.1513541666666667</v>
      </c>
      <c r="M161" s="22">
        <f>L161/5</f>
        <v>0.23027083333333334</v>
      </c>
      <c r="N161" s="23">
        <f>M161*P161</f>
        <v>0.20008232708333334</v>
      </c>
      <c r="O161" s="65">
        <f>2021-D161</f>
        <v>53</v>
      </c>
      <c r="P161" s="25">
        <f>VLOOKUP(O161,Tabelle2!$A$5:$E$87,2)</f>
        <v>0.8689</v>
      </c>
      <c r="Q161" s="42"/>
      <c r="R161" s="42"/>
      <c r="S161" s="42"/>
    </row>
    <row r="162" spans="1:23" ht="12" customHeight="1">
      <c r="A162" s="41" t="s">
        <v>423</v>
      </c>
      <c r="B162" s="41" t="s">
        <v>424</v>
      </c>
      <c r="C162" s="41" t="s">
        <v>425</v>
      </c>
      <c r="D162" s="69">
        <v>1973</v>
      </c>
      <c r="E162" s="67" t="s">
        <v>12</v>
      </c>
      <c r="F162" s="67">
        <v>552</v>
      </c>
      <c r="G162" s="20">
        <v>0.21591435185185184</v>
      </c>
      <c r="H162" s="20">
        <v>0.22078703703703703</v>
      </c>
      <c r="I162" s="20">
        <v>0.221724537037037</v>
      </c>
      <c r="J162" s="20">
        <v>0.2230902777777778</v>
      </c>
      <c r="K162" s="20">
        <v>0.22372685185185184</v>
      </c>
      <c r="L162" s="21">
        <f>SUM(G162:K162)</f>
        <v>1.1052430555555555</v>
      </c>
      <c r="M162" s="22">
        <f>L162/5</f>
        <v>0.2210486111111111</v>
      </c>
      <c r="N162" s="23">
        <f>M162*P162</f>
        <v>0.20066792916666668</v>
      </c>
      <c r="O162" s="65">
        <f>2021-D162</f>
        <v>48</v>
      </c>
      <c r="P162" s="25">
        <f>VLOOKUP(O162,Tabelle2!$A$5:$E$87,2)</f>
        <v>0.9078</v>
      </c>
      <c r="Q162" s="30"/>
      <c r="R162" s="30"/>
      <c r="T162" s="33"/>
      <c r="U162" s="33"/>
      <c r="V162" s="33"/>
      <c r="W162" s="33"/>
    </row>
    <row r="163" spans="1:18" ht="12" customHeight="1">
      <c r="A163" s="68" t="s">
        <v>126</v>
      </c>
      <c r="B163" s="73" t="s">
        <v>46</v>
      </c>
      <c r="C163" s="68" t="s">
        <v>427</v>
      </c>
      <c r="D163" s="69">
        <v>1969</v>
      </c>
      <c r="E163" s="47" t="s">
        <v>12</v>
      </c>
      <c r="F163" s="67">
        <v>537</v>
      </c>
      <c r="G163" s="20">
        <v>0.22707175925925926</v>
      </c>
      <c r="H163" s="20">
        <v>0.2326273148148148</v>
      </c>
      <c r="I163" s="20">
        <v>0.23332175925925927</v>
      </c>
      <c r="J163" s="20">
        <v>0.23332175925925927</v>
      </c>
      <c r="K163" s="20">
        <v>0.2354050925925926</v>
      </c>
      <c r="L163" s="21">
        <f>SUM(G163:K163)</f>
        <v>1.1617476851851851</v>
      </c>
      <c r="M163" s="22">
        <f>L163/5</f>
        <v>0.23234953703703703</v>
      </c>
      <c r="N163" s="23">
        <f>M163*P163</f>
        <v>0.20100558449074074</v>
      </c>
      <c r="O163" s="65">
        <f>2021-D163</f>
        <v>52</v>
      </c>
      <c r="P163" s="25">
        <f>VLOOKUP(O163,Tabelle2!$A$5:$E$87,3)</f>
        <v>0.8651</v>
      </c>
      <c r="Q163" s="28"/>
      <c r="R163" s="38"/>
    </row>
    <row r="164" spans="1:19" ht="12" customHeight="1">
      <c r="A164" s="17" t="s">
        <v>41</v>
      </c>
      <c r="B164" s="17" t="s">
        <v>42</v>
      </c>
      <c r="C164" s="29" t="s">
        <v>43</v>
      </c>
      <c r="D164" s="18">
        <v>1945</v>
      </c>
      <c r="E164" s="18" t="s">
        <v>12</v>
      </c>
      <c r="F164" s="19">
        <v>226</v>
      </c>
      <c r="G164" s="20">
        <v>0.29012731481481485</v>
      </c>
      <c r="H164" s="20">
        <v>0.2936226851851852</v>
      </c>
      <c r="I164" s="20">
        <v>0.29793981481481485</v>
      </c>
      <c r="J164" s="20">
        <v>0.3015277777777778</v>
      </c>
      <c r="K164" s="20">
        <v>0.30603009259259256</v>
      </c>
      <c r="L164" s="21">
        <f>SUM(G164:K164)</f>
        <v>1.4892476851851852</v>
      </c>
      <c r="M164" s="22">
        <f>L164/5</f>
        <v>0.29784953703703704</v>
      </c>
      <c r="N164" s="23">
        <f>M164*P164</f>
        <v>0.2018824162037037</v>
      </c>
      <c r="O164" s="65">
        <f>2021-D164</f>
        <v>76</v>
      </c>
      <c r="P164" s="25">
        <f>VLOOKUP(O164,Tabelle2!$A$5:$E$87,2)</f>
        <v>0.6778</v>
      </c>
      <c r="Q164" s="28"/>
      <c r="R164" s="28"/>
      <c r="S164" s="33"/>
    </row>
    <row r="165" spans="1:18" ht="12" customHeight="1">
      <c r="A165" s="17" t="s">
        <v>206</v>
      </c>
      <c r="B165" s="17" t="s">
        <v>207</v>
      </c>
      <c r="C165" s="17" t="s">
        <v>208</v>
      </c>
      <c r="D165" s="19">
        <v>1959</v>
      </c>
      <c r="E165" s="18" t="s">
        <v>12</v>
      </c>
      <c r="F165" s="19">
        <v>409</v>
      </c>
      <c r="G165" s="4">
        <v>0.2452777777777778</v>
      </c>
      <c r="H165" s="4">
        <v>0.24657407407407406</v>
      </c>
      <c r="I165" s="4">
        <v>0.24964120370370368</v>
      </c>
      <c r="J165" s="4">
        <v>0.2571875</v>
      </c>
      <c r="K165" s="4">
        <v>0.26739583333333333</v>
      </c>
      <c r="L165" s="21">
        <f>SUM(G165:K165)</f>
        <v>1.2660763888888888</v>
      </c>
      <c r="M165" s="22">
        <f>L165/5</f>
        <v>0.25321527777777775</v>
      </c>
      <c r="N165" s="23">
        <f>M165*P165</f>
        <v>0.20229368541666665</v>
      </c>
      <c r="O165" s="65">
        <f>2021-D165</f>
        <v>62</v>
      </c>
      <c r="P165" s="25">
        <f>VLOOKUP(O165,Tabelle2!$A$5:$E$87,2)</f>
        <v>0.7989</v>
      </c>
      <c r="Q165" s="30"/>
      <c r="R165" s="30"/>
    </row>
    <row r="166" spans="1:23" s="31" customFormat="1" ht="12.75" customHeight="1">
      <c r="A166" s="17" t="s">
        <v>122</v>
      </c>
      <c r="B166" s="17" t="s">
        <v>123</v>
      </c>
      <c r="C166" s="17" t="s">
        <v>124</v>
      </c>
      <c r="D166" s="30">
        <v>1975</v>
      </c>
      <c r="E166" s="18" t="s">
        <v>12</v>
      </c>
      <c r="F166" s="19">
        <v>373</v>
      </c>
      <c r="G166" s="20">
        <v>0.2133449074074074</v>
      </c>
      <c r="H166" s="20">
        <v>0.22025462962962963</v>
      </c>
      <c r="I166" s="20">
        <v>0.22048611111111113</v>
      </c>
      <c r="J166" s="20">
        <v>0.22287037037037039</v>
      </c>
      <c r="K166" s="20">
        <v>0.2444560185185185</v>
      </c>
      <c r="L166" s="21">
        <f>SUM(G166:K166)</f>
        <v>1.121412037037037</v>
      </c>
      <c r="M166" s="22">
        <f>L166/5</f>
        <v>0.2242824074074074</v>
      </c>
      <c r="N166" s="23">
        <f>M166*P166</f>
        <v>0.207102375</v>
      </c>
      <c r="O166" s="65">
        <f>2021-D166</f>
        <v>46</v>
      </c>
      <c r="P166" s="25">
        <f>VLOOKUP(O166,Tabelle2!$A$5:$E$87,2)</f>
        <v>0.9234</v>
      </c>
      <c r="Q166" s="30"/>
      <c r="R166" s="30"/>
      <c r="S166" s="33"/>
      <c r="T166" s="1"/>
      <c r="U166" s="1"/>
      <c r="V166" s="1"/>
      <c r="W166" s="1"/>
    </row>
    <row r="167" spans="1:23" s="31" customFormat="1" ht="12.75" customHeight="1">
      <c r="A167" s="17" t="s">
        <v>19</v>
      </c>
      <c r="B167" s="17" t="s">
        <v>20</v>
      </c>
      <c r="C167" s="29" t="s">
        <v>21</v>
      </c>
      <c r="D167" s="19">
        <v>1970</v>
      </c>
      <c r="E167" s="18" t="s">
        <v>12</v>
      </c>
      <c r="F167" s="19">
        <v>168</v>
      </c>
      <c r="G167" s="20">
        <v>0.2205324074074074</v>
      </c>
      <c r="H167" s="20">
        <v>0.23743055555555556</v>
      </c>
      <c r="I167" s="20">
        <v>0.2374537037037037</v>
      </c>
      <c r="J167" s="20">
        <v>0.23802083333333335</v>
      </c>
      <c r="K167" s="20">
        <v>0.23891203703703703</v>
      </c>
      <c r="L167" s="21">
        <f>SUM(G167:K167)</f>
        <v>1.1723495370370371</v>
      </c>
      <c r="M167" s="22">
        <f>L167/5</f>
        <v>0.23446990740740742</v>
      </c>
      <c r="N167" s="23">
        <f>M167*P167</f>
        <v>0.20738863310185185</v>
      </c>
      <c r="O167" s="65">
        <f>2021-D167</f>
        <v>51</v>
      </c>
      <c r="P167" s="25">
        <f>VLOOKUP(O167,Tabelle2!$A$5:$E$87,2)</f>
        <v>0.8845</v>
      </c>
      <c r="Q167" s="30"/>
      <c r="R167" s="30"/>
      <c r="S167" s="1"/>
      <c r="T167" s="1"/>
      <c r="U167" s="1"/>
      <c r="V167" s="1"/>
      <c r="W167" s="1"/>
    </row>
    <row r="168" spans="1:23" s="31" customFormat="1" ht="12.75" customHeight="1">
      <c r="A168" s="68" t="s">
        <v>373</v>
      </c>
      <c r="B168" s="68" t="s">
        <v>374</v>
      </c>
      <c r="C168" s="68" t="s">
        <v>375</v>
      </c>
      <c r="D168" s="69">
        <v>1952</v>
      </c>
      <c r="E168" s="47" t="s">
        <v>12</v>
      </c>
      <c r="F168" s="67">
        <v>551</v>
      </c>
      <c r="G168" s="20">
        <v>0.2679976851851852</v>
      </c>
      <c r="H168" s="20">
        <v>0.2765740740740741</v>
      </c>
      <c r="I168" s="20">
        <v>0.2818865740740741</v>
      </c>
      <c r="J168" s="20">
        <v>0.2854398148148148</v>
      </c>
      <c r="K168" s="20">
        <v>0.2914236111111111</v>
      </c>
      <c r="L168" s="21">
        <f>SUM(G168:K168)</f>
        <v>1.403321759259259</v>
      </c>
      <c r="M168" s="22">
        <f>L168/5</f>
        <v>0.2806643518518518</v>
      </c>
      <c r="N168" s="23">
        <f>M168*P168</f>
        <v>0.20892654351851847</v>
      </c>
      <c r="O168" s="65">
        <f>2021-D168</f>
        <v>69</v>
      </c>
      <c r="P168" s="25">
        <f>VLOOKUP(O168,Tabelle2!$A$5:$E$87,2)</f>
        <v>0.7444</v>
      </c>
      <c r="Q168" s="19"/>
      <c r="R168" s="19"/>
      <c r="S168" s="1"/>
      <c r="T168" s="1"/>
      <c r="U168" s="1"/>
      <c r="V168" s="1"/>
      <c r="W168" s="1"/>
    </row>
    <row r="169" spans="1:23" s="31" customFormat="1" ht="12.75" customHeight="1">
      <c r="A169" s="68" t="s">
        <v>366</v>
      </c>
      <c r="B169" s="73" t="s">
        <v>367</v>
      </c>
      <c r="C169" s="68" t="s">
        <v>368</v>
      </c>
      <c r="D169" s="69">
        <v>1975</v>
      </c>
      <c r="E169" s="47" t="s">
        <v>12</v>
      </c>
      <c r="F169" s="67">
        <v>542</v>
      </c>
      <c r="G169" s="20">
        <v>0.2124074074074074</v>
      </c>
      <c r="H169" s="20">
        <v>0.22644675925925925</v>
      </c>
      <c r="I169" s="20">
        <v>0.22693287037037035</v>
      </c>
      <c r="J169" s="20">
        <v>0.22747685185185185</v>
      </c>
      <c r="K169" s="20">
        <v>0.23034722222222223</v>
      </c>
      <c r="L169" s="21">
        <f>SUM(G169:K169)</f>
        <v>1.1236111111111111</v>
      </c>
      <c r="M169" s="22">
        <f>L169/5</f>
        <v>0.2247222222222222</v>
      </c>
      <c r="N169" s="23">
        <f>M169*P169</f>
        <v>0.2090141388888889</v>
      </c>
      <c r="O169" s="65">
        <f>2021-D169</f>
        <v>46</v>
      </c>
      <c r="P169" s="25">
        <f>VLOOKUP(O169,Tabelle2!$A$5:$E$87,3)</f>
        <v>0.9301</v>
      </c>
      <c r="Q169" s="30"/>
      <c r="R169" s="30"/>
      <c r="S169" s="1"/>
      <c r="T169"/>
      <c r="U169"/>
      <c r="V169"/>
      <c r="W169"/>
    </row>
    <row r="170" spans="1:23" s="31" customFormat="1" ht="12.75" customHeight="1">
      <c r="A170" s="17" t="s">
        <v>357</v>
      </c>
      <c r="B170" s="17" t="s">
        <v>358</v>
      </c>
      <c r="C170" s="29" t="s">
        <v>322</v>
      </c>
      <c r="D170" s="18">
        <v>1970</v>
      </c>
      <c r="E170" s="18" t="s">
        <v>359</v>
      </c>
      <c r="F170" s="19">
        <v>507</v>
      </c>
      <c r="G170" s="20">
        <v>0.20799768518518516</v>
      </c>
      <c r="H170" s="20">
        <v>0.22373842592592594</v>
      </c>
      <c r="I170" s="20">
        <v>0.22921296296296298</v>
      </c>
      <c r="J170" s="20">
        <v>0.2520601851851852</v>
      </c>
      <c r="K170" s="20">
        <v>0.2768171296296296</v>
      </c>
      <c r="L170" s="21">
        <f>SUM(G170:K170)</f>
        <v>1.189826388888889</v>
      </c>
      <c r="M170" s="22">
        <f>L170/5</f>
        <v>0.2379652777777778</v>
      </c>
      <c r="N170" s="23">
        <f>M170*P170</f>
        <v>0.21048028819444445</v>
      </c>
      <c r="O170" s="65">
        <f>2021-D170</f>
        <v>51</v>
      </c>
      <c r="P170" s="25">
        <f>VLOOKUP(O170,Tabelle2!$A$5:$E$87,2)</f>
        <v>0.8845</v>
      </c>
      <c r="Q170" s="28"/>
      <c r="R170" s="28"/>
      <c r="S170" s="1"/>
      <c r="T170" s="1"/>
      <c r="U170" s="1"/>
      <c r="V170" s="1"/>
      <c r="W170" s="1"/>
    </row>
    <row r="171" spans="1:23" s="31" customFormat="1" ht="12.75" customHeight="1">
      <c r="A171" s="26" t="s">
        <v>228</v>
      </c>
      <c r="B171" s="26" t="s">
        <v>234</v>
      </c>
      <c r="C171" s="26" t="s">
        <v>235</v>
      </c>
      <c r="D171" s="19">
        <v>1951</v>
      </c>
      <c r="E171" s="18" t="s">
        <v>12</v>
      </c>
      <c r="F171" s="30">
        <v>345</v>
      </c>
      <c r="G171" s="20">
        <v>0.27296296296296296</v>
      </c>
      <c r="H171" s="20">
        <v>0.2777662037037037</v>
      </c>
      <c r="I171" s="20">
        <v>0.2912037037037037</v>
      </c>
      <c r="J171" s="20">
        <v>0.29293981481481485</v>
      </c>
      <c r="K171" s="20">
        <v>0.2946180555555556</v>
      </c>
      <c r="L171" s="21">
        <f>SUM(G171:K171)</f>
        <v>1.4294907407407407</v>
      </c>
      <c r="M171" s="22">
        <f>L171/5</f>
        <v>0.2858981481481481</v>
      </c>
      <c r="N171" s="23">
        <f>M171*P171</f>
        <v>0.21059257592592592</v>
      </c>
      <c r="O171" s="65">
        <f>2021-D171</f>
        <v>70</v>
      </c>
      <c r="P171" s="25">
        <f>VLOOKUP(O171,Tabelle2!$A$5:$E$87,2)</f>
        <v>0.7366</v>
      </c>
      <c r="Q171" s="28"/>
      <c r="R171" s="28"/>
      <c r="S171" s="33"/>
      <c r="T171" s="1"/>
      <c r="U171" s="1"/>
      <c r="V171" s="1"/>
      <c r="W171" s="1"/>
    </row>
    <row r="172" spans="1:23" ht="12" customHeight="1">
      <c r="A172" s="17" t="s">
        <v>256</v>
      </c>
      <c r="B172" s="17" t="s">
        <v>22</v>
      </c>
      <c r="C172" s="17" t="s">
        <v>21</v>
      </c>
      <c r="D172" s="18">
        <v>1965</v>
      </c>
      <c r="E172" s="19" t="s">
        <v>12</v>
      </c>
      <c r="F172" s="19">
        <v>124</v>
      </c>
      <c r="G172" s="20">
        <v>0.2340972222222222</v>
      </c>
      <c r="H172" s="20">
        <v>0.26716435185185183</v>
      </c>
      <c r="I172" s="20">
        <v>0.27047453703703705</v>
      </c>
      <c r="J172" s="20">
        <v>0.2712615740740741</v>
      </c>
      <c r="K172" s="20">
        <v>0.2731134259259259</v>
      </c>
      <c r="L172" s="21">
        <f>SUM(G172:K172)</f>
        <v>1.3161111111111112</v>
      </c>
      <c r="M172" s="22">
        <f>L172/5</f>
        <v>0.26322222222222225</v>
      </c>
      <c r="N172" s="23">
        <f>M172*P172</f>
        <v>0.21605280000000002</v>
      </c>
      <c r="O172" s="65">
        <f>2021-D172</f>
        <v>56</v>
      </c>
      <c r="P172" s="25">
        <f>VLOOKUP(O172,Tabelle2!$A$5:$E$87,3)</f>
        <v>0.8208</v>
      </c>
      <c r="Q172" s="30"/>
      <c r="R172" s="30"/>
      <c r="T172" s="24"/>
      <c r="U172" s="24"/>
      <c r="V172" s="24"/>
      <c r="W172" s="24"/>
    </row>
    <row r="173" spans="1:19" ht="12" customHeight="1">
      <c r="A173" s="17" t="s">
        <v>186</v>
      </c>
      <c r="B173" s="34" t="s">
        <v>187</v>
      </c>
      <c r="C173" s="41" t="s">
        <v>188</v>
      </c>
      <c r="D173" s="19">
        <v>1968</v>
      </c>
      <c r="E173" s="19" t="s">
        <v>12</v>
      </c>
      <c r="F173" s="19">
        <v>471</v>
      </c>
      <c r="G173" s="20">
        <v>0.24935185185185185</v>
      </c>
      <c r="H173" s="20">
        <v>0.25150462962962966</v>
      </c>
      <c r="I173" s="20">
        <v>0.2582523148148148</v>
      </c>
      <c r="J173" s="20">
        <v>0.2584606481481481</v>
      </c>
      <c r="K173" s="20">
        <v>0.25885416666666666</v>
      </c>
      <c r="L173" s="21">
        <f>SUM(G173:K173)</f>
        <v>1.2764236111111111</v>
      </c>
      <c r="M173" s="22">
        <f>L173/5</f>
        <v>0.2552847222222222</v>
      </c>
      <c r="N173" s="23">
        <f>M173*P173</f>
        <v>0.21801315277777775</v>
      </c>
      <c r="O173" s="65">
        <f>2021-D173</f>
        <v>53</v>
      </c>
      <c r="P173" s="25">
        <f>VLOOKUP(O173,Tabelle2!$A$5:$E$87,3)</f>
        <v>0.854</v>
      </c>
      <c r="Q173" s="48"/>
      <c r="R173" s="49"/>
      <c r="S173" s="50"/>
    </row>
    <row r="174" spans="1:18" ht="12" customHeight="1">
      <c r="A174" s="17" t="s">
        <v>74</v>
      </c>
      <c r="B174" s="34" t="s">
        <v>75</v>
      </c>
      <c r="C174" s="17" t="s">
        <v>76</v>
      </c>
      <c r="D174" s="18">
        <v>1973</v>
      </c>
      <c r="E174" s="19" t="s">
        <v>12</v>
      </c>
      <c r="F174" s="19">
        <v>441</v>
      </c>
      <c r="G174" s="20">
        <v>0.22835648148148147</v>
      </c>
      <c r="H174" s="20">
        <v>0.2424537037037037</v>
      </c>
      <c r="I174" s="20">
        <v>0.24496527777777777</v>
      </c>
      <c r="J174" s="20">
        <v>0.25625000000000003</v>
      </c>
      <c r="K174" s="20">
        <v>0.2563773148148148</v>
      </c>
      <c r="L174" s="21">
        <f>SUM(G174:K174)</f>
        <v>1.2284027777777777</v>
      </c>
      <c r="M174" s="22">
        <f>L174/5</f>
        <v>0.24568055555555554</v>
      </c>
      <c r="N174" s="23">
        <f>M174*P174</f>
        <v>0.22339732916666666</v>
      </c>
      <c r="O174" s="65">
        <f>2021-D174</f>
        <v>48</v>
      </c>
      <c r="P174" s="25">
        <f>VLOOKUP(O174,Tabelle2!$A$5:$E$87,3)</f>
        <v>0.9093</v>
      </c>
      <c r="Q174" s="30"/>
      <c r="R174" s="30"/>
    </row>
    <row r="175" spans="1:19" ht="12" customHeight="1">
      <c r="A175" s="26" t="s">
        <v>81</v>
      </c>
      <c r="B175" s="39" t="s">
        <v>82</v>
      </c>
      <c r="C175" s="26" t="s">
        <v>21</v>
      </c>
      <c r="D175" s="18">
        <v>1955</v>
      </c>
      <c r="E175" s="19" t="s">
        <v>12</v>
      </c>
      <c r="F175" s="19">
        <v>458</v>
      </c>
      <c r="G175" s="20">
        <v>0.31362268518518516</v>
      </c>
      <c r="H175" s="20">
        <v>0.3146990740740741</v>
      </c>
      <c r="I175" s="20">
        <v>0.31480324074074073</v>
      </c>
      <c r="J175" s="20">
        <v>0.3166087962962963</v>
      </c>
      <c r="K175" s="20">
        <v>0.3171412037037037</v>
      </c>
      <c r="L175" s="21">
        <f>SUM(G175:K175)</f>
        <v>1.5768749999999998</v>
      </c>
      <c r="M175" s="22">
        <f>L175/5</f>
        <v>0.31537499999999996</v>
      </c>
      <c r="N175" s="23">
        <f>M175*P175</f>
        <v>0.22397932499999998</v>
      </c>
      <c r="O175" s="65">
        <f>2021-D175</f>
        <v>66</v>
      </c>
      <c r="P175" s="25">
        <f>VLOOKUP(O175,Tabelle2!$A$5:$E$87,3)</f>
        <v>0.7102</v>
      </c>
      <c r="Q175" s="24"/>
      <c r="R175" s="24"/>
      <c r="S175" s="24"/>
    </row>
    <row r="176" spans="1:18" ht="12" customHeight="1">
      <c r="A176" s="17" t="s">
        <v>219</v>
      </c>
      <c r="B176" s="34" t="s">
        <v>220</v>
      </c>
      <c r="C176" s="29" t="s">
        <v>221</v>
      </c>
      <c r="D176" s="19">
        <v>1965</v>
      </c>
      <c r="E176" s="18" t="s">
        <v>12</v>
      </c>
      <c r="F176" s="19">
        <v>282</v>
      </c>
      <c r="G176" s="20">
        <v>0.25167824074074074</v>
      </c>
      <c r="H176" s="20">
        <v>0.2770138888888889</v>
      </c>
      <c r="I176" s="20">
        <v>0.2796180555555556</v>
      </c>
      <c r="J176" s="20">
        <v>0.2820486111111111</v>
      </c>
      <c r="K176" s="20">
        <v>0.28359953703703705</v>
      </c>
      <c r="L176" s="21">
        <f>SUM(G176:K176)</f>
        <v>1.3739583333333334</v>
      </c>
      <c r="M176" s="22">
        <f>L176/5</f>
        <v>0.27479166666666666</v>
      </c>
      <c r="N176" s="23">
        <f>M176*P176</f>
        <v>0.22554899999999997</v>
      </c>
      <c r="O176" s="65">
        <f>2021-D176</f>
        <v>56</v>
      </c>
      <c r="P176" s="25">
        <f>VLOOKUP(O176,Tabelle2!$A$5:$E$87,3)</f>
        <v>0.8208</v>
      </c>
      <c r="Q176" s="28"/>
      <c r="R176" s="30"/>
    </row>
    <row r="177" spans="1:18" ht="12" customHeight="1">
      <c r="A177" s="17" t="s">
        <v>66</v>
      </c>
      <c r="B177" s="17" t="s">
        <v>67</v>
      </c>
      <c r="C177" s="17" t="s">
        <v>68</v>
      </c>
      <c r="D177" s="19">
        <v>1951</v>
      </c>
      <c r="E177" s="18" t="s">
        <v>12</v>
      </c>
      <c r="F177" s="19">
        <v>103</v>
      </c>
      <c r="G177" s="20">
        <v>0.3125925925925926</v>
      </c>
      <c r="H177" s="20">
        <v>0.31462962962962965</v>
      </c>
      <c r="I177" s="20">
        <v>0.31533564814814813</v>
      </c>
      <c r="J177" s="20">
        <v>0.32158564814814816</v>
      </c>
      <c r="K177" s="20">
        <v>0.32225694444444447</v>
      </c>
      <c r="L177" s="21">
        <f>SUM(G177:K177)</f>
        <v>1.586400462962963</v>
      </c>
      <c r="M177" s="22">
        <f>L177/5</f>
        <v>0.3172800925925926</v>
      </c>
      <c r="N177" s="23">
        <f>M177*P177</f>
        <v>0.23370851620370373</v>
      </c>
      <c r="O177" s="65">
        <f>2021-D177</f>
        <v>70</v>
      </c>
      <c r="P177" s="25">
        <f>VLOOKUP(O177,Tabelle2!$A$5:$E$87,2)</f>
        <v>0.7366</v>
      </c>
      <c r="Q177" s="30"/>
      <c r="R177" s="30"/>
    </row>
    <row r="178" spans="1:23" ht="12" customHeight="1">
      <c r="A178" s="41" t="s">
        <v>338</v>
      </c>
      <c r="B178" s="70" t="s">
        <v>339</v>
      </c>
      <c r="C178" s="41" t="s">
        <v>340</v>
      </c>
      <c r="D178" s="69">
        <v>1971</v>
      </c>
      <c r="E178" s="67" t="s">
        <v>12</v>
      </c>
      <c r="F178" s="28">
        <v>532</v>
      </c>
      <c r="G178" s="20">
        <v>0.2548611111111111</v>
      </c>
      <c r="H178" s="20">
        <v>0.26166666666666666</v>
      </c>
      <c r="I178" s="20">
        <v>0.2627662037037037</v>
      </c>
      <c r="J178" s="20">
        <v>0.26810185185185187</v>
      </c>
      <c r="K178" s="20">
        <v>0.26819444444444446</v>
      </c>
      <c r="L178" s="21">
        <f>SUM(G178:K178)</f>
        <v>1.3155902777777777</v>
      </c>
      <c r="M178" s="22">
        <f>L178/5</f>
        <v>0.26311805555555556</v>
      </c>
      <c r="N178" s="23">
        <f>M178*P178</f>
        <v>0.23475392916666668</v>
      </c>
      <c r="O178" s="65">
        <f>2021-D178</f>
        <v>50</v>
      </c>
      <c r="P178" s="25">
        <f>VLOOKUP(O178,Tabelle2!$A$5:$E$87,2)</f>
        <v>0.8922</v>
      </c>
      <c r="Q178" s="28"/>
      <c r="R178" s="28"/>
      <c r="S178" s="33"/>
      <c r="T178" s="24"/>
      <c r="U178" s="24"/>
      <c r="V178" s="24"/>
      <c r="W178" s="24"/>
    </row>
    <row r="179" spans="1:19" s="24" customFormat="1" ht="12" customHeight="1">
      <c r="A179" s="17" t="s">
        <v>141</v>
      </c>
      <c r="B179" s="17" t="s">
        <v>142</v>
      </c>
      <c r="C179" s="17" t="s">
        <v>21</v>
      </c>
      <c r="D179" s="19">
        <v>1956</v>
      </c>
      <c r="E179" s="18" t="s">
        <v>12</v>
      </c>
      <c r="F179" s="19">
        <v>1</v>
      </c>
      <c r="G179" s="20">
        <v>0.29833333333333334</v>
      </c>
      <c r="H179" s="20">
        <v>0.3012384259259259</v>
      </c>
      <c r="I179" s="20">
        <v>0.30145833333333333</v>
      </c>
      <c r="J179" s="20">
        <v>0.305</v>
      </c>
      <c r="K179" s="20">
        <v>0.3090277777777778</v>
      </c>
      <c r="L179" s="21">
        <f>SUM(G179:K179)</f>
        <v>1.5150578703703705</v>
      </c>
      <c r="M179" s="22">
        <f>L179/5</f>
        <v>0.3030115740740741</v>
      </c>
      <c r="N179" s="23">
        <f>M179*P179</f>
        <v>0.23498547569444445</v>
      </c>
      <c r="O179" s="65">
        <f>2021-D179</f>
        <v>65</v>
      </c>
      <c r="P179" s="25">
        <f>VLOOKUP(O179,Tabelle2!$A$5:$E$87,2)</f>
        <v>0.7755</v>
      </c>
      <c r="Q179" s="30"/>
      <c r="R179" s="30"/>
      <c r="S179" s="33"/>
    </row>
    <row r="180" spans="1:23" ht="12.75" customHeight="1">
      <c r="A180" s="45" t="s">
        <v>182</v>
      </c>
      <c r="B180" s="46" t="s">
        <v>185</v>
      </c>
      <c r="C180" s="27" t="s">
        <v>184</v>
      </c>
      <c r="D180" s="47">
        <v>1991</v>
      </c>
      <c r="E180" s="18" t="s">
        <v>12</v>
      </c>
      <c r="F180" s="28">
        <v>351</v>
      </c>
      <c r="G180" s="20">
        <v>0.23527777777777778</v>
      </c>
      <c r="H180" s="20">
        <v>0.24583333333333335</v>
      </c>
      <c r="I180" s="20">
        <v>0.24791666666666667</v>
      </c>
      <c r="J180" s="20">
        <v>0.24958333333333335</v>
      </c>
      <c r="K180" s="20">
        <v>0.24989583333333334</v>
      </c>
      <c r="L180" s="21">
        <f>SUM(G180:K180)</f>
        <v>1.2285069444444445</v>
      </c>
      <c r="M180" s="22">
        <f>L180/5</f>
        <v>0.2457013888888889</v>
      </c>
      <c r="N180" s="23">
        <f>M180*P180</f>
        <v>0.2457013888888889</v>
      </c>
      <c r="O180" s="65">
        <f>2021-D180</f>
        <v>30</v>
      </c>
      <c r="P180" s="25">
        <f>VLOOKUP(O180,Tabelle2!$A$5:$E$87,3)</f>
        <v>1</v>
      </c>
      <c r="Q180" s="48"/>
      <c r="R180" s="49"/>
      <c r="S180" s="50"/>
      <c r="T180" s="42"/>
      <c r="U180" s="42"/>
      <c r="V180" s="42"/>
      <c r="W180" s="42"/>
    </row>
    <row r="181" spans="1:19" ht="12" customHeight="1">
      <c r="A181" s="17" t="s">
        <v>156</v>
      </c>
      <c r="B181" s="17" t="s">
        <v>42</v>
      </c>
      <c r="C181" s="17" t="s">
        <v>157</v>
      </c>
      <c r="D181" s="19">
        <v>1952</v>
      </c>
      <c r="E181" s="18" t="s">
        <v>12</v>
      </c>
      <c r="F181" s="19">
        <v>434</v>
      </c>
      <c r="G181" s="20">
        <v>0.33425925925925926</v>
      </c>
      <c r="H181" s="20">
        <v>0.3346296296296296</v>
      </c>
      <c r="I181" s="20">
        <v>0.3351041666666667</v>
      </c>
      <c r="J181" s="20">
        <v>0.3351041666666667</v>
      </c>
      <c r="K181" s="20">
        <v>0.33594907407407404</v>
      </c>
      <c r="L181" s="21">
        <f>SUM(G181:K181)</f>
        <v>1.6750462962962964</v>
      </c>
      <c r="M181" s="22">
        <f>L181/5</f>
        <v>0.3350092592592593</v>
      </c>
      <c r="N181" s="23">
        <f>M181*P181</f>
        <v>0.2493808925925926</v>
      </c>
      <c r="O181" s="65">
        <f>2021-D181</f>
        <v>69</v>
      </c>
      <c r="P181" s="25">
        <f>VLOOKUP(O181,Tabelle2!$A$5:$E$87,2)</f>
        <v>0.7444</v>
      </c>
      <c r="Q181" s="28"/>
      <c r="R181" s="28"/>
      <c r="S181" s="33"/>
    </row>
    <row r="182" spans="1:23" ht="12" customHeight="1">
      <c r="A182" s="17" t="s">
        <v>324</v>
      </c>
      <c r="B182" s="17" t="s">
        <v>135</v>
      </c>
      <c r="C182" s="17" t="s">
        <v>325</v>
      </c>
      <c r="D182" s="19">
        <v>1975</v>
      </c>
      <c r="E182" s="18" t="s">
        <v>12</v>
      </c>
      <c r="F182" s="19">
        <v>442</v>
      </c>
      <c r="G182" s="4">
        <v>0.2604166666666667</v>
      </c>
      <c r="H182" s="4">
        <v>0.26689814814814816</v>
      </c>
      <c r="I182" s="4">
        <v>0.269837962962963</v>
      </c>
      <c r="J182" s="4">
        <v>0.2708333333333333</v>
      </c>
      <c r="K182" s="20">
        <v>0.29997685185185186</v>
      </c>
      <c r="L182" s="21">
        <f>SUM(G182:K182)</f>
        <v>1.367962962962963</v>
      </c>
      <c r="M182" s="22">
        <f>L182/5</f>
        <v>0.2735925925925926</v>
      </c>
      <c r="N182" s="23">
        <f>M182*P182</f>
        <v>0.2526354</v>
      </c>
      <c r="O182" s="65">
        <f>2021-D182</f>
        <v>46</v>
      </c>
      <c r="P182" s="25">
        <f>VLOOKUP(O182,Tabelle2!$A$5:$E$87,2)</f>
        <v>0.9234</v>
      </c>
      <c r="Q182" s="28"/>
      <c r="R182" s="38"/>
      <c r="T182" s="31"/>
      <c r="U182" s="31"/>
      <c r="V182" s="31"/>
      <c r="W182" s="31"/>
    </row>
    <row r="183" spans="1:23" ht="12" customHeight="1">
      <c r="A183" s="17" t="s">
        <v>306</v>
      </c>
      <c r="B183" s="17" t="s">
        <v>246</v>
      </c>
      <c r="C183" s="29" t="s">
        <v>307</v>
      </c>
      <c r="D183" s="19">
        <v>1967</v>
      </c>
      <c r="E183" s="18" t="s">
        <v>12</v>
      </c>
      <c r="F183" s="19">
        <v>424</v>
      </c>
      <c r="G183" s="20">
        <v>0.29843749999999997</v>
      </c>
      <c r="H183" s="20">
        <v>0.3008796296296296</v>
      </c>
      <c r="I183" s="20">
        <v>0.3020717592592593</v>
      </c>
      <c r="J183" s="20">
        <v>0.3027083333333333</v>
      </c>
      <c r="K183" s="20">
        <v>0.3072916666666667</v>
      </c>
      <c r="L183" s="21">
        <f>SUM(G183:K183)</f>
        <v>1.511388888888889</v>
      </c>
      <c r="M183" s="22">
        <f>L183/5</f>
        <v>0.30227777777777776</v>
      </c>
      <c r="N183" s="23">
        <f>M183*P183</f>
        <v>0.26029139444444443</v>
      </c>
      <c r="O183" s="65">
        <f>2021-D183</f>
        <v>54</v>
      </c>
      <c r="P183" s="25">
        <f>VLOOKUP(O183,Tabelle2!$A$5:$E$87,2)</f>
        <v>0.8611</v>
      </c>
      <c r="Q183" s="24"/>
      <c r="R183" s="24"/>
      <c r="S183" s="24"/>
      <c r="T183" s="24"/>
      <c r="U183" s="24"/>
      <c r="V183" s="24"/>
      <c r="W183" s="24"/>
    </row>
    <row r="184" spans="1:19" ht="12" customHeight="1">
      <c r="A184" s="17" t="s">
        <v>321</v>
      </c>
      <c r="B184" s="17" t="s">
        <v>39</v>
      </c>
      <c r="C184" s="29" t="s">
        <v>235</v>
      </c>
      <c r="D184" s="19">
        <v>1982</v>
      </c>
      <c r="E184" s="18" t="s">
        <v>12</v>
      </c>
      <c r="F184" s="19">
        <v>479</v>
      </c>
      <c r="G184" s="20">
        <v>0.2809837962962963</v>
      </c>
      <c r="H184" s="20">
        <v>0.28997685185185185</v>
      </c>
      <c r="I184" s="20">
        <v>0.2999189814814815</v>
      </c>
      <c r="J184" s="20">
        <v>0.3052662037037037</v>
      </c>
      <c r="K184" s="20">
        <v>0.30355324074074075</v>
      </c>
      <c r="L184" s="21">
        <f>SUM(G184:K184)</f>
        <v>1.479699074074074</v>
      </c>
      <c r="M184" s="22">
        <f>L184/5</f>
        <v>0.2959398148148148</v>
      </c>
      <c r="N184" s="23">
        <f>M184*P184</f>
        <v>0.2888964472222222</v>
      </c>
      <c r="O184" s="65">
        <f>2021-D184</f>
        <v>39</v>
      </c>
      <c r="P184" s="25">
        <f>VLOOKUP(O184,Tabelle2!$A$5:$E$87,2)</f>
        <v>0.9762</v>
      </c>
      <c r="Q184" s="30"/>
      <c r="R184" s="30"/>
      <c r="S184" s="33"/>
    </row>
    <row r="185" spans="1:13" ht="12.75">
      <c r="A185" s="32"/>
      <c r="B185" s="32"/>
      <c r="C185" s="27"/>
      <c r="D185" s="28"/>
      <c r="E185" s="28"/>
      <c r="F185" s="28"/>
      <c r="G185" s="1"/>
      <c r="H185" s="1"/>
      <c r="I185" s="1"/>
      <c r="J185" s="1"/>
      <c r="K185" s="1"/>
      <c r="L185" s="1"/>
      <c r="M185" s="1"/>
    </row>
    <row r="186" spans="1:13" ht="12.75">
      <c r="A186" s="32"/>
      <c r="B186" s="32"/>
      <c r="C186" s="27"/>
      <c r="D186" s="28"/>
      <c r="E186" s="28"/>
      <c r="F186" s="28"/>
      <c r="G186" s="1"/>
      <c r="H186" s="1"/>
      <c r="I186" s="1"/>
      <c r="J186" s="1"/>
      <c r="K186" s="1"/>
      <c r="L186" s="1"/>
      <c r="M186" s="1"/>
    </row>
    <row r="187" spans="1:13" ht="12.75">
      <c r="A187" s="32"/>
      <c r="B187" s="32"/>
      <c r="C187" s="27"/>
      <c r="D187" s="28"/>
      <c r="E187" s="28"/>
      <c r="F187" s="28"/>
      <c r="G187" s="1"/>
      <c r="H187" s="1"/>
      <c r="I187" s="1"/>
      <c r="J187" s="1"/>
      <c r="K187" s="1"/>
      <c r="L187" s="1"/>
      <c r="M187" s="1"/>
    </row>
    <row r="188" spans="1:13" ht="12.75">
      <c r="A188" s="32"/>
      <c r="B188" s="32"/>
      <c r="C188" s="27"/>
      <c r="D188" s="28"/>
      <c r="E188" s="28"/>
      <c r="F188" s="28"/>
      <c r="G188" s="1"/>
      <c r="H188" s="1"/>
      <c r="I188" s="1"/>
      <c r="J188" s="1"/>
      <c r="K188" s="1"/>
      <c r="L188" s="1"/>
      <c r="M188" s="1"/>
    </row>
    <row r="189" spans="1:13" ht="12.75">
      <c r="A189" s="32"/>
      <c r="B189" s="32"/>
      <c r="C189" s="27"/>
      <c r="D189" s="28"/>
      <c r="E189" s="28"/>
      <c r="F189" s="28"/>
      <c r="G189" s="1"/>
      <c r="H189" s="1"/>
      <c r="I189" s="1"/>
      <c r="J189" s="1"/>
      <c r="K189" s="1"/>
      <c r="L189" s="1"/>
      <c r="M189" s="1"/>
    </row>
    <row r="190" spans="1:13" ht="12.75">
      <c r="A190" s="32"/>
      <c r="B190" s="32"/>
      <c r="C190" s="27"/>
      <c r="D190" s="28"/>
      <c r="E190" s="28"/>
      <c r="F190" s="28"/>
      <c r="G190" s="1"/>
      <c r="H190" s="1"/>
      <c r="I190" s="1"/>
      <c r="J190" s="1"/>
      <c r="K190" s="1"/>
      <c r="L190" s="1"/>
      <c r="M190" s="1"/>
    </row>
    <row r="191" spans="1:13" ht="12.75">
      <c r="A191" s="32"/>
      <c r="B191" s="32"/>
      <c r="C191" s="27"/>
      <c r="D191" s="28"/>
      <c r="E191" s="28"/>
      <c r="F191" s="28"/>
      <c r="G191" s="1"/>
      <c r="H191" s="1"/>
      <c r="I191" s="1"/>
      <c r="J191" s="1"/>
      <c r="K191" s="1"/>
      <c r="L191" s="1"/>
      <c r="M191" s="1"/>
    </row>
    <row r="192" spans="1:13" ht="12.75">
      <c r="A192" s="32"/>
      <c r="B192" s="32"/>
      <c r="C192" s="27"/>
      <c r="D192" s="28"/>
      <c r="E192" s="28"/>
      <c r="F192" s="28"/>
      <c r="G192" s="1"/>
      <c r="H192" s="1"/>
      <c r="I192" s="1"/>
      <c r="J192" s="1"/>
      <c r="K192" s="1"/>
      <c r="L192" s="1"/>
      <c r="M192" s="1"/>
    </row>
    <row r="193" spans="1:13" ht="12.75">
      <c r="A193" s="32"/>
      <c r="B193" s="32"/>
      <c r="C193" s="27"/>
      <c r="D193" s="28"/>
      <c r="E193" s="28"/>
      <c r="F193" s="28"/>
      <c r="G193" s="1"/>
      <c r="H193" s="1"/>
      <c r="I193" s="1"/>
      <c r="J193" s="1"/>
      <c r="K193" s="1"/>
      <c r="L193" s="1"/>
      <c r="M193" s="1"/>
    </row>
    <row r="194" spans="1:13" ht="12.75">
      <c r="A194" s="32"/>
      <c r="B194" s="32"/>
      <c r="C194" s="27"/>
      <c r="D194" s="28"/>
      <c r="E194" s="28"/>
      <c r="F194" s="28"/>
      <c r="G194" s="1"/>
      <c r="H194" s="1"/>
      <c r="I194" s="1"/>
      <c r="J194" s="1"/>
      <c r="K194" s="1"/>
      <c r="L194" s="1"/>
      <c r="M194" s="1"/>
    </row>
    <row r="195" spans="1:13" ht="12.75">
      <c r="A195" s="32"/>
      <c r="B195" s="32"/>
      <c r="C195" s="27"/>
      <c r="D195" s="28"/>
      <c r="E195" s="28"/>
      <c r="F195" s="28"/>
      <c r="G195" s="1"/>
      <c r="H195" s="1"/>
      <c r="I195" s="1"/>
      <c r="J195" s="1"/>
      <c r="K195" s="1"/>
      <c r="L195" s="1"/>
      <c r="M195" s="1"/>
    </row>
    <row r="196" spans="1:13" ht="12.75">
      <c r="A196" s="32"/>
      <c r="B196" s="32"/>
      <c r="C196" s="27"/>
      <c r="D196" s="28"/>
      <c r="E196" s="28"/>
      <c r="F196" s="28"/>
      <c r="G196" s="1"/>
      <c r="H196" s="1"/>
      <c r="I196" s="1"/>
      <c r="J196" s="1"/>
      <c r="K196" s="1"/>
      <c r="L196" s="1"/>
      <c r="M196" s="1"/>
    </row>
    <row r="197" spans="1:13" ht="12.75">
      <c r="A197" s="32"/>
      <c r="B197" s="32"/>
      <c r="C197" s="27"/>
      <c r="D197" s="28"/>
      <c r="E197" s="28"/>
      <c r="F197" s="28"/>
      <c r="G197" s="1"/>
      <c r="H197" s="1"/>
      <c r="I197" s="1"/>
      <c r="J197" s="1"/>
      <c r="K197" s="1"/>
      <c r="L197" s="1"/>
      <c r="M197" s="1"/>
    </row>
    <row r="198" spans="1:13" ht="12.75">
      <c r="A198" s="32"/>
      <c r="B198" s="32"/>
      <c r="C198" s="27"/>
      <c r="D198" s="28"/>
      <c r="E198" s="28"/>
      <c r="F198" s="28"/>
      <c r="G198" s="1"/>
      <c r="H198" s="1"/>
      <c r="I198" s="1"/>
      <c r="J198" s="1"/>
      <c r="K198" s="1"/>
      <c r="L198" s="1"/>
      <c r="M198" s="1"/>
    </row>
    <row r="199" spans="1:13" ht="12.75">
      <c r="A199" s="32"/>
      <c r="B199" s="32"/>
      <c r="C199" s="27"/>
      <c r="D199" s="28"/>
      <c r="E199" s="28"/>
      <c r="F199" s="28"/>
      <c r="G199" s="1"/>
      <c r="H199" s="1"/>
      <c r="I199" s="1"/>
      <c r="J199" s="1"/>
      <c r="K199" s="1"/>
      <c r="L199" s="1"/>
      <c r="M199" s="1"/>
    </row>
    <row r="200" spans="1:13" ht="12.75">
      <c r="A200" s="32"/>
      <c r="B200" s="32"/>
      <c r="C200" s="27"/>
      <c r="D200" s="28"/>
      <c r="E200" s="28"/>
      <c r="F200" s="28"/>
      <c r="G200" s="1"/>
      <c r="H200" s="1"/>
      <c r="I200" s="1"/>
      <c r="J200" s="1"/>
      <c r="K200" s="1"/>
      <c r="L200" s="1"/>
      <c r="M200" s="1"/>
    </row>
    <row r="201" spans="1:13" ht="12.75">
      <c r="A201" s="32"/>
      <c r="B201" s="32"/>
      <c r="C201" s="27"/>
      <c r="D201" s="28"/>
      <c r="E201" s="28"/>
      <c r="F201" s="28"/>
      <c r="G201" s="1"/>
      <c r="H201" s="1"/>
      <c r="I201" s="1"/>
      <c r="J201" s="1"/>
      <c r="K201" s="1"/>
      <c r="L201" s="1"/>
      <c r="M201" s="1"/>
    </row>
    <row r="202" spans="1:13" ht="12.75">
      <c r="A202" s="32"/>
      <c r="B202" s="32"/>
      <c r="C202" s="27"/>
      <c r="D202" s="28"/>
      <c r="E202" s="28"/>
      <c r="F202" s="28"/>
      <c r="G202" s="1"/>
      <c r="H202" s="1"/>
      <c r="I202" s="1"/>
      <c r="J202" s="1"/>
      <c r="K202" s="1"/>
      <c r="L202" s="1"/>
      <c r="M202" s="1"/>
    </row>
    <row r="203" spans="1:13" ht="12.75">
      <c r="A203" s="32"/>
      <c r="B203" s="32"/>
      <c r="C203" s="27"/>
      <c r="D203" s="28"/>
      <c r="E203" s="28"/>
      <c r="F203" s="28"/>
      <c r="G203" s="1"/>
      <c r="H203" s="1"/>
      <c r="I203" s="1"/>
      <c r="J203" s="1"/>
      <c r="K203" s="1"/>
      <c r="L203" s="1"/>
      <c r="M203" s="1"/>
    </row>
    <row r="204" spans="1:13" ht="12.75">
      <c r="A204" s="32"/>
      <c r="B204" s="32"/>
      <c r="C204" s="27"/>
      <c r="D204" s="28"/>
      <c r="E204" s="28"/>
      <c r="F204" s="28"/>
      <c r="G204" s="1"/>
      <c r="H204" s="1"/>
      <c r="I204" s="1"/>
      <c r="J204" s="1"/>
      <c r="K204" s="1"/>
      <c r="L204" s="1"/>
      <c r="M204" s="1"/>
    </row>
    <row r="205" spans="1:13" ht="12.75">
      <c r="A205" s="32"/>
      <c r="B205" s="32"/>
      <c r="C205" s="27"/>
      <c r="D205" s="28"/>
      <c r="E205" s="28"/>
      <c r="F205" s="28"/>
      <c r="G205" s="1"/>
      <c r="H205" s="1"/>
      <c r="I205" s="1"/>
      <c r="J205" s="1"/>
      <c r="K205" s="1"/>
      <c r="L205" s="1"/>
      <c r="M205" s="1"/>
    </row>
    <row r="206" spans="1:13" ht="12.75">
      <c r="A206" s="32"/>
      <c r="B206" s="32"/>
      <c r="C206" s="27"/>
      <c r="D206" s="28"/>
      <c r="E206" s="28"/>
      <c r="F206" s="28"/>
      <c r="G206" s="1"/>
      <c r="H206" s="1"/>
      <c r="I206" s="1"/>
      <c r="J206" s="1"/>
      <c r="K206" s="1"/>
      <c r="L206" s="1"/>
      <c r="M206" s="1"/>
    </row>
    <row r="207" spans="1:13" ht="12.75">
      <c r="A207" s="32"/>
      <c r="B207" s="32"/>
      <c r="C207" s="27"/>
      <c r="D207" s="28"/>
      <c r="E207" s="28"/>
      <c r="F207" s="28"/>
      <c r="G207" s="1"/>
      <c r="H207" s="1"/>
      <c r="I207" s="1"/>
      <c r="J207" s="1"/>
      <c r="K207" s="1"/>
      <c r="L207" s="1"/>
      <c r="M207" s="1"/>
    </row>
    <row r="208" spans="1:13" ht="12.75">
      <c r="A208" s="32"/>
      <c r="B208" s="32"/>
      <c r="C208" s="27"/>
      <c r="D208" s="28"/>
      <c r="E208" s="28"/>
      <c r="F208" s="28"/>
      <c r="G208" s="1"/>
      <c r="H208" s="1"/>
      <c r="I208" s="1"/>
      <c r="J208" s="1"/>
      <c r="K208" s="1"/>
      <c r="L208" s="1"/>
      <c r="M208" s="1"/>
    </row>
    <row r="209" spans="1:13" ht="12.75">
      <c r="A209" s="32"/>
      <c r="B209" s="32"/>
      <c r="C209" s="27"/>
      <c r="D209" s="28"/>
      <c r="E209" s="28"/>
      <c r="F209" s="28"/>
      <c r="G209" s="1"/>
      <c r="H209" s="1"/>
      <c r="I209" s="1"/>
      <c r="J209" s="1"/>
      <c r="K209" s="1"/>
      <c r="L209" s="1"/>
      <c r="M209" s="1"/>
    </row>
    <row r="210" spans="1:13" ht="12.75">
      <c r="A210" s="32"/>
      <c r="B210" s="32"/>
      <c r="C210" s="27"/>
      <c r="D210" s="28"/>
      <c r="E210" s="28"/>
      <c r="F210" s="28"/>
      <c r="G210" s="1"/>
      <c r="H210" s="1"/>
      <c r="I210" s="1"/>
      <c r="J210" s="1"/>
      <c r="K210" s="1"/>
      <c r="L210" s="1"/>
      <c r="M210" s="1"/>
    </row>
    <row r="211" spans="1:13" ht="12.75">
      <c r="A211" s="32"/>
      <c r="B211" s="32"/>
      <c r="C211" s="27"/>
      <c r="D211" s="28"/>
      <c r="E211" s="28"/>
      <c r="F211" s="28"/>
      <c r="G211" s="1"/>
      <c r="H211" s="1"/>
      <c r="I211" s="1"/>
      <c r="J211" s="1"/>
      <c r="K211" s="1"/>
      <c r="L211" s="1"/>
      <c r="M211" s="1"/>
    </row>
    <row r="212" spans="1:13" ht="12.75">
      <c r="A212" s="32"/>
      <c r="B212" s="32"/>
      <c r="C212" s="27"/>
      <c r="D212" s="28"/>
      <c r="E212" s="28"/>
      <c r="F212" s="28"/>
      <c r="G212" s="1"/>
      <c r="H212" s="1"/>
      <c r="I212" s="1"/>
      <c r="J212" s="1"/>
      <c r="K212" s="1"/>
      <c r="L212" s="1"/>
      <c r="M212" s="1"/>
    </row>
    <row r="213" spans="1:13" ht="12.75">
      <c r="A213" s="32"/>
      <c r="B213" s="32"/>
      <c r="C213" s="27"/>
      <c r="D213" s="28"/>
      <c r="E213" s="28"/>
      <c r="F213" s="28"/>
      <c r="G213" s="1"/>
      <c r="H213" s="1"/>
      <c r="I213" s="1"/>
      <c r="J213" s="1"/>
      <c r="K213" s="1"/>
      <c r="L213" s="1"/>
      <c r="M213" s="1"/>
    </row>
    <row r="214" spans="1:13" ht="12.75">
      <c r="A214" s="32"/>
      <c r="B214" s="32"/>
      <c r="C214" s="27"/>
      <c r="D214" s="28"/>
      <c r="E214" s="28"/>
      <c r="F214" s="28"/>
      <c r="G214" s="1"/>
      <c r="H214" s="1"/>
      <c r="I214" s="1"/>
      <c r="J214" s="1"/>
      <c r="K214" s="1"/>
      <c r="L214" s="1"/>
      <c r="M214" s="1"/>
    </row>
    <row r="215" spans="1:13" ht="12.75">
      <c r="A215" s="32"/>
      <c r="B215" s="32"/>
      <c r="C215" s="27"/>
      <c r="D215" s="28"/>
      <c r="E215" s="28"/>
      <c r="F215" s="28"/>
      <c r="G215" s="1"/>
      <c r="H215" s="1"/>
      <c r="I215" s="1"/>
      <c r="J215" s="1"/>
      <c r="K215" s="1"/>
      <c r="L215" s="1"/>
      <c r="M215" s="1"/>
    </row>
    <row r="216" spans="1:13" ht="12.75">
      <c r="A216" s="32"/>
      <c r="B216" s="32"/>
      <c r="C216" s="27"/>
      <c r="D216" s="28"/>
      <c r="E216" s="28"/>
      <c r="F216" s="28"/>
      <c r="G216" s="1"/>
      <c r="H216" s="1"/>
      <c r="I216" s="1"/>
      <c r="J216" s="1"/>
      <c r="K216" s="1"/>
      <c r="L216" s="1"/>
      <c r="M216" s="1"/>
    </row>
    <row r="217" spans="1:13" ht="12.75">
      <c r="A217" s="32"/>
      <c r="B217" s="32"/>
      <c r="C217" s="27"/>
      <c r="D217" s="28"/>
      <c r="E217" s="28"/>
      <c r="F217" s="28"/>
      <c r="G217" s="1"/>
      <c r="H217" s="1"/>
      <c r="I217" s="1"/>
      <c r="J217" s="1"/>
      <c r="K217" s="1"/>
      <c r="L217" s="1"/>
      <c r="M217" s="1"/>
    </row>
    <row r="218" spans="1:13" ht="12.75">
      <c r="A218" s="32"/>
      <c r="B218" s="32"/>
      <c r="C218" s="27"/>
      <c r="D218" s="28"/>
      <c r="E218" s="28"/>
      <c r="F218" s="28"/>
      <c r="G218" s="1"/>
      <c r="H218" s="1"/>
      <c r="I218" s="1"/>
      <c r="J218" s="1"/>
      <c r="K218" s="1"/>
      <c r="L218" s="1"/>
      <c r="M218" s="1"/>
    </row>
    <row r="219" spans="1:13" ht="12.75">
      <c r="A219" s="32"/>
      <c r="B219" s="32"/>
      <c r="C219" s="27"/>
      <c r="D219" s="28"/>
      <c r="E219" s="28"/>
      <c r="F219" s="28"/>
      <c r="G219" s="1"/>
      <c r="H219" s="1"/>
      <c r="I219" s="1"/>
      <c r="J219" s="1"/>
      <c r="K219" s="1"/>
      <c r="L219" s="1"/>
      <c r="M219" s="1"/>
    </row>
    <row r="220" spans="1:13" ht="12.75">
      <c r="A220" s="32"/>
      <c r="B220" s="32"/>
      <c r="C220" s="27"/>
      <c r="D220" s="28"/>
      <c r="E220" s="28"/>
      <c r="F220" s="28"/>
      <c r="G220" s="1"/>
      <c r="H220" s="1"/>
      <c r="I220" s="1"/>
      <c r="J220" s="1"/>
      <c r="K220" s="1"/>
      <c r="L220" s="1"/>
      <c r="M220" s="1"/>
    </row>
    <row r="221" spans="1:13" ht="12.75">
      <c r="A221" s="32"/>
      <c r="B221" s="32"/>
      <c r="C221" s="27"/>
      <c r="D221" s="28"/>
      <c r="E221" s="28"/>
      <c r="F221" s="28"/>
      <c r="G221" s="1"/>
      <c r="H221" s="1"/>
      <c r="I221" s="1"/>
      <c r="J221" s="1"/>
      <c r="K221" s="1"/>
      <c r="L221" s="1"/>
      <c r="M221" s="1"/>
    </row>
    <row r="222" spans="1:13" ht="12.75">
      <c r="A222" s="32"/>
      <c r="B222" s="32"/>
      <c r="C222" s="27"/>
      <c r="D222" s="28"/>
      <c r="E222" s="28"/>
      <c r="F222" s="28"/>
      <c r="G222" s="1"/>
      <c r="H222" s="1"/>
      <c r="I222" s="1"/>
      <c r="J222" s="1"/>
      <c r="K222" s="1"/>
      <c r="L222" s="1"/>
      <c r="M222" s="1"/>
    </row>
    <row r="223" spans="1:13" ht="12.75">
      <c r="A223" s="32"/>
      <c r="B223" s="32"/>
      <c r="C223" s="27"/>
      <c r="D223" s="28"/>
      <c r="E223" s="28"/>
      <c r="F223" s="28"/>
      <c r="G223" s="1"/>
      <c r="H223" s="1"/>
      <c r="I223" s="1"/>
      <c r="J223" s="1"/>
      <c r="K223" s="1"/>
      <c r="L223" s="1"/>
      <c r="M223" s="1"/>
    </row>
    <row r="224" spans="1:13" ht="12.75">
      <c r="A224" s="32"/>
      <c r="B224" s="32"/>
      <c r="C224" s="27"/>
      <c r="D224" s="28"/>
      <c r="E224" s="28"/>
      <c r="F224" s="28"/>
      <c r="G224" s="1"/>
      <c r="H224" s="1"/>
      <c r="I224" s="1"/>
      <c r="J224" s="1"/>
      <c r="K224" s="1"/>
      <c r="L224" s="1"/>
      <c r="M224" s="1"/>
    </row>
    <row r="225" spans="1:13" ht="12.75">
      <c r="A225" s="32"/>
      <c r="B225" s="32"/>
      <c r="C225" s="27"/>
      <c r="D225" s="28"/>
      <c r="E225" s="28"/>
      <c r="F225" s="28"/>
      <c r="G225" s="1"/>
      <c r="H225" s="1"/>
      <c r="I225" s="1"/>
      <c r="J225" s="1"/>
      <c r="K225" s="1"/>
      <c r="L225" s="1"/>
      <c r="M225" s="1"/>
    </row>
    <row r="226" spans="1:13" ht="12.75">
      <c r="A226" s="32"/>
      <c r="B226" s="32"/>
      <c r="C226" s="27"/>
      <c r="D226" s="28"/>
      <c r="E226" s="28"/>
      <c r="F226" s="28"/>
      <c r="G226" s="1"/>
      <c r="H226" s="1"/>
      <c r="I226" s="1"/>
      <c r="J226" s="1"/>
      <c r="K226" s="1"/>
      <c r="L226" s="1"/>
      <c r="M226" s="1"/>
    </row>
    <row r="227" spans="1:13" ht="12.75">
      <c r="A227" s="32"/>
      <c r="B227" s="32"/>
      <c r="C227" s="27"/>
      <c r="D227" s="28"/>
      <c r="E227" s="28"/>
      <c r="F227" s="28"/>
      <c r="G227" s="1"/>
      <c r="H227" s="1"/>
      <c r="I227" s="1"/>
      <c r="J227" s="1"/>
      <c r="K227" s="1"/>
      <c r="L227" s="1"/>
      <c r="M227" s="1"/>
    </row>
    <row r="228" spans="1:13" ht="12.75">
      <c r="A228" s="32"/>
      <c r="B228" s="32"/>
      <c r="C228" s="27"/>
      <c r="D228" s="28"/>
      <c r="E228" s="28"/>
      <c r="F228" s="28"/>
      <c r="G228" s="1"/>
      <c r="H228" s="1"/>
      <c r="I228" s="1"/>
      <c r="J228" s="1"/>
      <c r="K228" s="1"/>
      <c r="L228" s="1"/>
      <c r="M228" s="1"/>
    </row>
    <row r="229" spans="1:13" ht="12.75">
      <c r="A229" s="32"/>
      <c r="B229" s="32"/>
      <c r="C229" s="27"/>
      <c r="D229" s="28"/>
      <c r="E229" s="28"/>
      <c r="F229" s="28"/>
      <c r="G229" s="1"/>
      <c r="H229" s="1"/>
      <c r="I229" s="1"/>
      <c r="J229" s="1"/>
      <c r="K229" s="1"/>
      <c r="L229" s="1"/>
      <c r="M229" s="1"/>
    </row>
    <row r="230" spans="1:13" ht="12.75">
      <c r="A230" s="32"/>
      <c r="B230" s="32"/>
      <c r="C230" s="27"/>
      <c r="D230" s="28"/>
      <c r="E230" s="28"/>
      <c r="F230" s="28"/>
      <c r="G230" s="1"/>
      <c r="H230" s="1"/>
      <c r="I230" s="1"/>
      <c r="J230" s="1"/>
      <c r="K230" s="1"/>
      <c r="L230" s="1"/>
      <c r="M230" s="1"/>
    </row>
    <row r="231" spans="1:13" ht="12.75">
      <c r="A231" s="32"/>
      <c r="B231" s="32"/>
      <c r="C231" s="27"/>
      <c r="D231" s="28"/>
      <c r="E231" s="28"/>
      <c r="F231" s="28"/>
      <c r="G231" s="1"/>
      <c r="H231" s="1"/>
      <c r="I231" s="1"/>
      <c r="J231" s="1"/>
      <c r="K231" s="1"/>
      <c r="L231" s="1"/>
      <c r="M231" s="1"/>
    </row>
    <row r="232" spans="1:13" ht="12.75">
      <c r="A232" s="32"/>
      <c r="B232" s="32"/>
      <c r="C232" s="27"/>
      <c r="D232" s="28"/>
      <c r="E232" s="28"/>
      <c r="F232" s="28"/>
      <c r="G232" s="1"/>
      <c r="H232" s="1"/>
      <c r="I232" s="1"/>
      <c r="J232" s="1"/>
      <c r="K232" s="1"/>
      <c r="L232" s="1"/>
      <c r="M232" s="1"/>
    </row>
    <row r="233" spans="1:13" ht="12.75">
      <c r="A233" s="32"/>
      <c r="B233" s="32"/>
      <c r="C233" s="27"/>
      <c r="D233" s="28"/>
      <c r="E233" s="28"/>
      <c r="F233" s="28"/>
      <c r="G233" s="1"/>
      <c r="H233" s="1"/>
      <c r="I233" s="1"/>
      <c r="J233" s="1"/>
      <c r="K233" s="1"/>
      <c r="L233" s="1"/>
      <c r="M233" s="1"/>
    </row>
    <row r="234" spans="1:13" ht="12.75">
      <c r="A234" s="32"/>
      <c r="B234" s="32"/>
      <c r="C234" s="27"/>
      <c r="D234" s="28"/>
      <c r="E234" s="28"/>
      <c r="F234" s="28"/>
      <c r="G234" s="1"/>
      <c r="H234" s="1"/>
      <c r="I234" s="1"/>
      <c r="J234" s="1"/>
      <c r="K234" s="1"/>
      <c r="L234" s="1"/>
      <c r="M234" s="1"/>
    </row>
    <row r="235" spans="1:13" ht="12.75">
      <c r="A235" s="32"/>
      <c r="B235" s="32"/>
      <c r="C235" s="27"/>
      <c r="D235" s="28"/>
      <c r="E235" s="28"/>
      <c r="F235" s="28"/>
      <c r="G235" s="1"/>
      <c r="H235" s="1"/>
      <c r="I235" s="1"/>
      <c r="J235" s="1"/>
      <c r="K235" s="1"/>
      <c r="L235" s="1"/>
      <c r="M235" s="1"/>
    </row>
    <row r="236" spans="1:13" ht="12.75">
      <c r="A236" s="32"/>
      <c r="B236" s="32"/>
      <c r="C236" s="27"/>
      <c r="D236" s="28"/>
      <c r="E236" s="28"/>
      <c r="F236" s="28"/>
      <c r="G236" s="1"/>
      <c r="H236" s="1"/>
      <c r="I236" s="1"/>
      <c r="J236" s="1"/>
      <c r="K236" s="1"/>
      <c r="L236" s="1"/>
      <c r="M236" s="1"/>
    </row>
    <row r="237" spans="1:13" ht="12.75">
      <c r="A237" s="32"/>
      <c r="B237" s="32"/>
      <c r="C237" s="27"/>
      <c r="D237" s="28"/>
      <c r="E237" s="28"/>
      <c r="F237" s="28"/>
      <c r="G237" s="1"/>
      <c r="H237" s="1"/>
      <c r="I237" s="1"/>
      <c r="J237" s="1"/>
      <c r="K237" s="1"/>
      <c r="L237" s="1"/>
      <c r="M237" s="1"/>
    </row>
    <row r="238" spans="1:13" ht="12.75">
      <c r="A238" s="32"/>
      <c r="B238" s="32"/>
      <c r="C238" s="27"/>
      <c r="D238" s="28"/>
      <c r="E238" s="28"/>
      <c r="F238" s="28"/>
      <c r="G238" s="1"/>
      <c r="H238" s="1"/>
      <c r="I238" s="1"/>
      <c r="J238" s="1"/>
      <c r="K238" s="1"/>
      <c r="L238" s="1"/>
      <c r="M238" s="1"/>
    </row>
    <row r="239" spans="1:13" ht="12.75">
      <c r="A239" s="32"/>
      <c r="B239" s="32"/>
      <c r="C239" s="27"/>
      <c r="D239" s="28"/>
      <c r="E239" s="28"/>
      <c r="F239" s="28"/>
      <c r="G239" s="1"/>
      <c r="H239" s="1"/>
      <c r="I239" s="1"/>
      <c r="J239" s="1"/>
      <c r="K239" s="1"/>
      <c r="L239" s="1"/>
      <c r="M239" s="1"/>
    </row>
    <row r="240" spans="1:13" ht="12.75">
      <c r="A240" s="32"/>
      <c r="B240" s="32"/>
      <c r="C240" s="27"/>
      <c r="D240" s="28"/>
      <c r="E240" s="28"/>
      <c r="F240" s="28"/>
      <c r="G240" s="1"/>
      <c r="H240" s="1"/>
      <c r="I240" s="1"/>
      <c r="J240" s="1"/>
      <c r="K240" s="1"/>
      <c r="L240" s="1"/>
      <c r="M240" s="1"/>
    </row>
    <row r="241" spans="1:13" ht="12.75">
      <c r="A241" s="32"/>
      <c r="B241" s="32"/>
      <c r="C241" s="27"/>
      <c r="D241" s="28"/>
      <c r="E241" s="28"/>
      <c r="F241" s="28"/>
      <c r="G241" s="1"/>
      <c r="H241" s="1"/>
      <c r="I241" s="1"/>
      <c r="J241" s="1"/>
      <c r="K241" s="1"/>
      <c r="L241" s="1"/>
      <c r="M241" s="1"/>
    </row>
    <row r="242" spans="1:13" ht="12.75">
      <c r="A242" s="32"/>
      <c r="B242" s="32"/>
      <c r="C242" s="27"/>
      <c r="D242" s="28"/>
      <c r="E242" s="28"/>
      <c r="F242" s="28"/>
      <c r="G242" s="1"/>
      <c r="H242" s="1"/>
      <c r="I242" s="1"/>
      <c r="J242" s="1"/>
      <c r="K242" s="1"/>
      <c r="L242" s="1"/>
      <c r="M242" s="1"/>
    </row>
    <row r="243" spans="1:13" ht="12.75">
      <c r="A243" s="32"/>
      <c r="B243" s="32"/>
      <c r="C243" s="27"/>
      <c r="D243" s="28"/>
      <c r="E243" s="28"/>
      <c r="F243" s="28"/>
      <c r="G243" s="1"/>
      <c r="H243" s="1"/>
      <c r="I243" s="1"/>
      <c r="J243" s="1"/>
      <c r="K243" s="1"/>
      <c r="L243" s="1"/>
      <c r="M243" s="1"/>
    </row>
    <row r="244" spans="1:13" ht="12.75">
      <c r="A244" s="32"/>
      <c r="B244" s="32"/>
      <c r="C244" s="27"/>
      <c r="D244" s="28"/>
      <c r="E244" s="28"/>
      <c r="F244" s="28"/>
      <c r="G244" s="1"/>
      <c r="H244" s="1"/>
      <c r="I244" s="1"/>
      <c r="J244" s="1"/>
      <c r="K244" s="1"/>
      <c r="L244" s="1"/>
      <c r="M244" s="1"/>
    </row>
    <row r="245" spans="1:13" ht="12.75">
      <c r="A245" s="32"/>
      <c r="B245" s="32"/>
      <c r="C245" s="27"/>
      <c r="D245" s="28"/>
      <c r="E245" s="28"/>
      <c r="F245" s="28"/>
      <c r="G245" s="1"/>
      <c r="H245" s="1"/>
      <c r="I245" s="1"/>
      <c r="J245" s="1"/>
      <c r="K245" s="1"/>
      <c r="L245" s="1"/>
      <c r="M245" s="1"/>
    </row>
    <row r="246" spans="1:13" ht="12.75">
      <c r="A246" s="32"/>
      <c r="B246" s="32"/>
      <c r="C246" s="27"/>
      <c r="D246" s="28"/>
      <c r="E246" s="28"/>
      <c r="F246" s="28"/>
      <c r="G246" s="1"/>
      <c r="H246" s="1"/>
      <c r="I246" s="1"/>
      <c r="J246" s="1"/>
      <c r="K246" s="1"/>
      <c r="L246" s="1"/>
      <c r="M246" s="1"/>
    </row>
    <row r="247" spans="1:13" ht="12.75">
      <c r="A247" s="32"/>
      <c r="B247" s="32"/>
      <c r="C247" s="27"/>
      <c r="D247" s="28"/>
      <c r="E247" s="28"/>
      <c r="F247" s="28"/>
      <c r="G247" s="1"/>
      <c r="H247" s="1"/>
      <c r="I247" s="1"/>
      <c r="J247" s="1"/>
      <c r="K247" s="1"/>
      <c r="L247" s="1"/>
      <c r="M247" s="1"/>
    </row>
    <row r="248" spans="1:13" ht="12.75">
      <c r="A248" s="32"/>
      <c r="B248" s="32"/>
      <c r="C248" s="27"/>
      <c r="D248" s="28"/>
      <c r="E248" s="28"/>
      <c r="F248" s="28"/>
      <c r="G248" s="1"/>
      <c r="H248" s="1"/>
      <c r="I248" s="1"/>
      <c r="J248" s="1"/>
      <c r="K248" s="1"/>
      <c r="L248" s="1"/>
      <c r="M248" s="1"/>
    </row>
    <row r="249" spans="1:13" ht="12.75">
      <c r="A249" s="32"/>
      <c r="B249" s="32"/>
      <c r="C249" s="27"/>
      <c r="D249" s="28"/>
      <c r="E249" s="28"/>
      <c r="F249" s="28"/>
      <c r="G249" s="1"/>
      <c r="H249" s="1"/>
      <c r="I249" s="1"/>
      <c r="J249" s="1"/>
      <c r="K249" s="1"/>
      <c r="L249" s="1"/>
      <c r="M249" s="1"/>
    </row>
    <row r="250" spans="1:13" ht="12.75">
      <c r="A250" s="32"/>
      <c r="B250" s="32"/>
      <c r="C250" s="27"/>
      <c r="D250" s="28"/>
      <c r="E250" s="28"/>
      <c r="F250" s="28"/>
      <c r="G250" s="1"/>
      <c r="H250" s="1"/>
      <c r="I250" s="1"/>
      <c r="J250" s="1"/>
      <c r="K250" s="1"/>
      <c r="L250" s="1"/>
      <c r="M250" s="1"/>
    </row>
    <row r="251" spans="1:13" ht="12.75">
      <c r="A251" s="32"/>
      <c r="B251" s="32"/>
      <c r="C251" s="27"/>
      <c r="D251" s="28"/>
      <c r="E251" s="28"/>
      <c r="F251" s="28"/>
      <c r="G251" s="1"/>
      <c r="H251" s="1"/>
      <c r="I251" s="1"/>
      <c r="J251" s="1"/>
      <c r="K251" s="1"/>
      <c r="L251" s="1"/>
      <c r="M251" s="1"/>
    </row>
    <row r="252" spans="1:13" ht="12.75">
      <c r="A252" s="32"/>
      <c r="B252" s="32"/>
      <c r="C252" s="27"/>
      <c r="D252" s="28"/>
      <c r="E252" s="28"/>
      <c r="F252" s="28"/>
      <c r="G252" s="1"/>
      <c r="H252" s="1"/>
      <c r="I252" s="1"/>
      <c r="J252" s="1"/>
      <c r="K252" s="1"/>
      <c r="L252" s="1"/>
      <c r="M252" s="1"/>
    </row>
    <row r="253" spans="1:13" ht="12.75">
      <c r="A253" s="32"/>
      <c r="B253" s="32"/>
      <c r="C253" s="27"/>
      <c r="D253" s="28"/>
      <c r="E253" s="28"/>
      <c r="F253" s="28"/>
      <c r="G253" s="1"/>
      <c r="H253" s="1"/>
      <c r="I253" s="1"/>
      <c r="J253" s="1"/>
      <c r="K253" s="1"/>
      <c r="L253" s="1"/>
      <c r="M253" s="1"/>
    </row>
    <row r="254" spans="1:13" ht="12.75">
      <c r="A254" s="32"/>
      <c r="B254" s="32"/>
      <c r="C254" s="27"/>
      <c r="D254" s="28"/>
      <c r="E254" s="28"/>
      <c r="F254" s="28"/>
      <c r="G254" s="1"/>
      <c r="H254" s="1"/>
      <c r="I254" s="1"/>
      <c r="J254" s="1"/>
      <c r="K254" s="1"/>
      <c r="L254" s="1"/>
      <c r="M254" s="1"/>
    </row>
    <row r="255" spans="1:13" ht="12.75">
      <c r="A255" s="32"/>
      <c r="B255" s="32"/>
      <c r="C255" s="27"/>
      <c r="D255" s="28"/>
      <c r="E255" s="28"/>
      <c r="F255" s="28"/>
      <c r="G255" s="1"/>
      <c r="H255" s="1"/>
      <c r="I255" s="1"/>
      <c r="J255" s="1"/>
      <c r="K255" s="1"/>
      <c r="L255" s="1"/>
      <c r="M255" s="1"/>
    </row>
    <row r="256" spans="1:13" ht="12.75">
      <c r="A256" s="32"/>
      <c r="B256" s="32"/>
      <c r="C256" s="27"/>
      <c r="D256" s="28"/>
      <c r="E256" s="28"/>
      <c r="F256" s="28"/>
      <c r="G256" s="1"/>
      <c r="H256" s="1"/>
      <c r="I256" s="1"/>
      <c r="J256" s="1"/>
      <c r="K256" s="1"/>
      <c r="L256" s="1"/>
      <c r="M256" s="1"/>
    </row>
    <row r="257" spans="1:13" ht="12.75">
      <c r="A257" s="32"/>
      <c r="B257" s="32"/>
      <c r="C257" s="27"/>
      <c r="D257" s="28"/>
      <c r="E257" s="28"/>
      <c r="F257" s="28"/>
      <c r="G257" s="1"/>
      <c r="H257" s="1"/>
      <c r="I257" s="1"/>
      <c r="J257" s="1"/>
      <c r="K257" s="1"/>
      <c r="L257" s="1"/>
      <c r="M257" s="1"/>
    </row>
    <row r="258" spans="1:13" ht="12.75">
      <c r="A258" s="32"/>
      <c r="B258" s="32"/>
      <c r="C258" s="27"/>
      <c r="D258" s="28"/>
      <c r="E258" s="28"/>
      <c r="F258" s="28"/>
      <c r="G258" s="1"/>
      <c r="H258" s="1"/>
      <c r="I258" s="1"/>
      <c r="J258" s="1"/>
      <c r="K258" s="1"/>
      <c r="L258" s="1"/>
      <c r="M258" s="1"/>
    </row>
    <row r="259" spans="1:13" ht="12.75">
      <c r="A259" s="32"/>
      <c r="B259" s="32"/>
      <c r="C259" s="27"/>
      <c r="D259" s="28"/>
      <c r="E259" s="28"/>
      <c r="F259" s="28"/>
      <c r="G259" s="1"/>
      <c r="H259" s="1"/>
      <c r="I259" s="1"/>
      <c r="J259" s="1"/>
      <c r="K259" s="1"/>
      <c r="L259" s="1"/>
      <c r="M259" s="1"/>
    </row>
    <row r="260" spans="1:13" ht="12.75">
      <c r="A260" s="32"/>
      <c r="B260" s="32"/>
      <c r="C260" s="27"/>
      <c r="D260" s="28"/>
      <c r="E260" s="28"/>
      <c r="F260" s="28"/>
      <c r="G260" s="1"/>
      <c r="H260" s="1"/>
      <c r="I260" s="1"/>
      <c r="J260" s="1"/>
      <c r="K260" s="1"/>
      <c r="L260" s="1"/>
      <c r="M260" s="1"/>
    </row>
    <row r="261" spans="1:13" ht="12.75">
      <c r="A261" s="32"/>
      <c r="B261" s="32"/>
      <c r="C261" s="27"/>
      <c r="D261" s="28"/>
      <c r="E261" s="28"/>
      <c r="F261" s="28"/>
      <c r="G261" s="1"/>
      <c r="H261" s="1"/>
      <c r="I261" s="1"/>
      <c r="J261" s="1"/>
      <c r="K261" s="1"/>
      <c r="L261" s="1"/>
      <c r="M261" s="1"/>
    </row>
    <row r="262" spans="1:13" ht="12.75">
      <c r="A262" s="32"/>
      <c r="B262" s="32"/>
      <c r="C262" s="27"/>
      <c r="D262" s="28"/>
      <c r="E262" s="28"/>
      <c r="F262" s="28"/>
      <c r="G262" s="1"/>
      <c r="H262" s="1"/>
      <c r="I262" s="1"/>
      <c r="J262" s="1"/>
      <c r="K262" s="1"/>
      <c r="L262" s="1"/>
      <c r="M262" s="1"/>
    </row>
    <row r="263" spans="1:13" ht="12.75">
      <c r="A263" s="32"/>
      <c r="B263" s="32"/>
      <c r="C263" s="27"/>
      <c r="D263" s="28"/>
      <c r="E263" s="28"/>
      <c r="F263" s="28"/>
      <c r="G263" s="1"/>
      <c r="H263" s="1"/>
      <c r="I263" s="1"/>
      <c r="J263" s="1"/>
      <c r="K263" s="1"/>
      <c r="L263" s="1"/>
      <c r="M263" s="1"/>
    </row>
    <row r="264" spans="1:13" ht="12.75">
      <c r="A264" s="32"/>
      <c r="B264" s="32"/>
      <c r="C264" s="27"/>
      <c r="D264" s="28"/>
      <c r="E264" s="28"/>
      <c r="F264" s="28"/>
      <c r="G264" s="1"/>
      <c r="H264" s="1"/>
      <c r="I264" s="1"/>
      <c r="J264" s="1"/>
      <c r="K264" s="1"/>
      <c r="L264" s="1"/>
      <c r="M264" s="1"/>
    </row>
    <row r="265" spans="1:13" ht="12.75">
      <c r="A265" s="32"/>
      <c r="B265" s="32"/>
      <c r="C265" s="27"/>
      <c r="D265" s="28"/>
      <c r="E265" s="28"/>
      <c r="F265" s="28"/>
      <c r="G265" s="1"/>
      <c r="H265" s="1"/>
      <c r="I265" s="1"/>
      <c r="J265" s="1"/>
      <c r="K265" s="1"/>
      <c r="L265" s="1"/>
      <c r="M265" s="1"/>
    </row>
    <row r="266" spans="1:13" ht="12.75">
      <c r="A266" s="32"/>
      <c r="B266" s="32"/>
      <c r="C266" s="27"/>
      <c r="D266" s="28"/>
      <c r="E266" s="28"/>
      <c r="F266" s="28"/>
      <c r="G266" s="1"/>
      <c r="H266" s="1"/>
      <c r="I266" s="1"/>
      <c r="J266" s="1"/>
      <c r="K266" s="1"/>
      <c r="L266" s="1"/>
      <c r="M266" s="1"/>
    </row>
    <row r="267" spans="1:13" ht="12.75">
      <c r="A267" s="32"/>
      <c r="B267" s="32"/>
      <c r="C267" s="27"/>
      <c r="D267" s="28"/>
      <c r="E267" s="28"/>
      <c r="F267" s="28"/>
      <c r="G267" s="1"/>
      <c r="H267" s="1"/>
      <c r="I267" s="1"/>
      <c r="J267" s="1"/>
      <c r="K267" s="1"/>
      <c r="L267" s="1"/>
      <c r="M267" s="1"/>
    </row>
    <row r="268" spans="1:13" ht="12.75">
      <c r="A268" s="32"/>
      <c r="B268" s="32"/>
      <c r="C268" s="27"/>
      <c r="D268" s="28"/>
      <c r="E268" s="28"/>
      <c r="F268" s="28"/>
      <c r="G268" s="1"/>
      <c r="H268" s="1"/>
      <c r="I268" s="1"/>
      <c r="J268" s="1"/>
      <c r="K268" s="1"/>
      <c r="L268" s="1"/>
      <c r="M268" s="1"/>
    </row>
    <row r="269" spans="1:13" ht="12.75">
      <c r="A269" s="32"/>
      <c r="B269" s="32"/>
      <c r="C269" s="27"/>
      <c r="D269" s="28"/>
      <c r="E269" s="28"/>
      <c r="F269" s="28"/>
      <c r="G269" s="1"/>
      <c r="H269" s="1"/>
      <c r="I269" s="1"/>
      <c r="J269" s="1"/>
      <c r="K269" s="1"/>
      <c r="L269" s="1"/>
      <c r="M269" s="1"/>
    </row>
    <row r="270" spans="1:13" ht="12.75">
      <c r="A270" s="32"/>
      <c r="B270" s="32"/>
      <c r="C270" s="27"/>
      <c r="D270" s="28"/>
      <c r="E270" s="28"/>
      <c r="F270" s="28"/>
      <c r="G270" s="1"/>
      <c r="H270" s="1"/>
      <c r="I270" s="1"/>
      <c r="J270" s="1"/>
      <c r="K270" s="1"/>
      <c r="L270" s="1"/>
      <c r="M270" s="1"/>
    </row>
    <row r="271" spans="1:13" ht="12.75">
      <c r="A271" s="32"/>
      <c r="B271" s="32"/>
      <c r="C271" s="27"/>
      <c r="D271" s="28"/>
      <c r="E271" s="28"/>
      <c r="F271" s="28"/>
      <c r="G271" s="1"/>
      <c r="H271" s="1"/>
      <c r="I271" s="1"/>
      <c r="J271" s="1"/>
      <c r="K271" s="1"/>
      <c r="L271" s="1"/>
      <c r="M271" s="1"/>
    </row>
    <row r="272" spans="1:13" ht="12.75">
      <c r="A272" s="32"/>
      <c r="B272" s="32"/>
      <c r="C272" s="27"/>
      <c r="D272" s="28"/>
      <c r="E272" s="28"/>
      <c r="F272" s="28"/>
      <c r="G272" s="1"/>
      <c r="H272" s="1"/>
      <c r="I272" s="1"/>
      <c r="J272" s="1"/>
      <c r="K272" s="1"/>
      <c r="L272" s="1"/>
      <c r="M272" s="1"/>
    </row>
    <row r="273" spans="1:13" ht="12.75">
      <c r="A273" s="32"/>
      <c r="B273" s="32"/>
      <c r="C273" s="27"/>
      <c r="D273" s="28"/>
      <c r="E273" s="28"/>
      <c r="F273" s="28"/>
      <c r="G273" s="1"/>
      <c r="H273" s="1"/>
      <c r="I273" s="1"/>
      <c r="J273" s="1"/>
      <c r="K273" s="1"/>
      <c r="L273" s="1"/>
      <c r="M273" s="1"/>
    </row>
    <row r="274" spans="1:13" ht="12.75">
      <c r="A274" s="32"/>
      <c r="B274" s="32"/>
      <c r="C274" s="27"/>
      <c r="D274" s="28"/>
      <c r="E274" s="28"/>
      <c r="F274" s="28"/>
      <c r="G274" s="1"/>
      <c r="H274" s="1"/>
      <c r="I274" s="1"/>
      <c r="J274" s="1"/>
      <c r="K274" s="1"/>
      <c r="L274" s="1"/>
      <c r="M274" s="1"/>
    </row>
    <row r="275" spans="1:13" ht="12.75">
      <c r="A275" s="32"/>
      <c r="B275" s="32"/>
      <c r="C275" s="27"/>
      <c r="D275" s="28"/>
      <c r="E275" s="28"/>
      <c r="F275" s="28"/>
      <c r="G275" s="1"/>
      <c r="H275" s="1"/>
      <c r="I275" s="1"/>
      <c r="J275" s="1"/>
      <c r="K275" s="1"/>
      <c r="L275" s="1"/>
      <c r="M275" s="1"/>
    </row>
    <row r="276" spans="1:13" ht="12.75">
      <c r="A276" s="32"/>
      <c r="B276" s="32"/>
      <c r="C276" s="27"/>
      <c r="D276" s="28"/>
      <c r="E276" s="28"/>
      <c r="F276" s="28"/>
      <c r="G276" s="1"/>
      <c r="H276" s="1"/>
      <c r="I276" s="1"/>
      <c r="J276" s="1"/>
      <c r="K276" s="1"/>
      <c r="L276" s="1"/>
      <c r="M276" s="1"/>
    </row>
    <row r="277" spans="1:13" ht="12.75">
      <c r="A277" s="32"/>
      <c r="B277" s="32"/>
      <c r="C277" s="27"/>
      <c r="D277" s="28"/>
      <c r="E277" s="28"/>
      <c r="F277" s="28"/>
      <c r="G277" s="1"/>
      <c r="H277" s="1"/>
      <c r="I277" s="1"/>
      <c r="J277" s="1"/>
      <c r="K277" s="1"/>
      <c r="L277" s="1"/>
      <c r="M277" s="1"/>
    </row>
    <row r="278" spans="1:13" ht="12.75">
      <c r="A278" s="32"/>
      <c r="B278" s="32"/>
      <c r="C278" s="27"/>
      <c r="D278" s="28"/>
      <c r="E278" s="28"/>
      <c r="F278" s="28"/>
      <c r="G278" s="1"/>
      <c r="H278" s="1"/>
      <c r="I278" s="1"/>
      <c r="J278" s="1"/>
      <c r="K278" s="1"/>
      <c r="L278" s="1"/>
      <c r="M278" s="1"/>
    </row>
    <row r="279" spans="1:13" ht="12.75">
      <c r="A279" s="32"/>
      <c r="B279" s="32"/>
      <c r="C279" s="27"/>
      <c r="D279" s="28"/>
      <c r="E279" s="28"/>
      <c r="F279" s="28"/>
      <c r="G279" s="1"/>
      <c r="H279" s="1"/>
      <c r="I279" s="1"/>
      <c r="J279" s="1"/>
      <c r="K279" s="1"/>
      <c r="L279" s="1"/>
      <c r="M279" s="1"/>
    </row>
    <row r="280" spans="1:13" ht="12.75">
      <c r="A280" s="32"/>
      <c r="B280" s="32"/>
      <c r="C280" s="27"/>
      <c r="D280" s="28"/>
      <c r="E280" s="28"/>
      <c r="F280" s="28"/>
      <c r="G280" s="1"/>
      <c r="H280" s="1"/>
      <c r="I280" s="1"/>
      <c r="J280" s="1"/>
      <c r="K280" s="1"/>
      <c r="L280" s="1"/>
      <c r="M280" s="1"/>
    </row>
    <row r="281" spans="1:13" ht="12.75">
      <c r="A281" s="32"/>
      <c r="B281" s="32"/>
      <c r="C281" s="27"/>
      <c r="D281" s="28"/>
      <c r="E281" s="28"/>
      <c r="F281" s="28"/>
      <c r="G281" s="1"/>
      <c r="H281" s="1"/>
      <c r="I281" s="1"/>
      <c r="J281" s="1"/>
      <c r="K281" s="1"/>
      <c r="L281" s="1"/>
      <c r="M281" s="1"/>
    </row>
    <row r="282" spans="1:13" ht="12.75">
      <c r="A282" s="32"/>
      <c r="B282" s="32"/>
      <c r="C282" s="27"/>
      <c r="D282" s="28"/>
      <c r="E282" s="28"/>
      <c r="F282" s="28"/>
      <c r="G282" s="1"/>
      <c r="H282" s="1"/>
      <c r="I282" s="1"/>
      <c r="J282" s="1"/>
      <c r="K282" s="1"/>
      <c r="L282" s="1"/>
      <c r="M282" s="1"/>
    </row>
    <row r="283" spans="1:13" ht="12.75">
      <c r="A283" s="32"/>
      <c r="B283" s="32"/>
      <c r="C283" s="27"/>
      <c r="D283" s="28"/>
      <c r="E283" s="28"/>
      <c r="F283" s="28"/>
      <c r="G283" s="1"/>
      <c r="H283" s="1"/>
      <c r="I283" s="1"/>
      <c r="J283" s="1"/>
      <c r="K283" s="1"/>
      <c r="L283" s="1"/>
      <c r="M283" s="1"/>
    </row>
    <row r="284" spans="1:13" ht="12.75">
      <c r="A284" s="32"/>
      <c r="B284" s="32"/>
      <c r="C284" s="27"/>
      <c r="D284" s="28"/>
      <c r="E284" s="28"/>
      <c r="F284" s="28"/>
      <c r="G284" s="1"/>
      <c r="H284" s="1"/>
      <c r="I284" s="1"/>
      <c r="J284" s="1"/>
      <c r="K284" s="1"/>
      <c r="L284" s="1"/>
      <c r="M284" s="1"/>
    </row>
    <row r="285" spans="1:13" ht="12.75">
      <c r="A285" s="32"/>
      <c r="B285" s="32"/>
      <c r="C285" s="27"/>
      <c r="D285" s="28"/>
      <c r="E285" s="28"/>
      <c r="F285" s="28"/>
      <c r="G285" s="1"/>
      <c r="H285" s="1"/>
      <c r="I285" s="1"/>
      <c r="J285" s="1"/>
      <c r="K285" s="1"/>
      <c r="L285" s="1"/>
      <c r="M285" s="1"/>
    </row>
    <row r="286" spans="1:13" ht="12.75">
      <c r="A286" s="32"/>
      <c r="B286" s="32"/>
      <c r="C286" s="27"/>
      <c r="D286" s="28"/>
      <c r="E286" s="28"/>
      <c r="F286" s="28"/>
      <c r="G286" s="1"/>
      <c r="H286" s="1"/>
      <c r="I286" s="1"/>
      <c r="J286" s="1"/>
      <c r="K286" s="1"/>
      <c r="L286" s="1"/>
      <c r="M286" s="1"/>
    </row>
    <row r="287" spans="1:13" ht="12.75">
      <c r="A287" s="32"/>
      <c r="B287" s="32"/>
      <c r="C287" s="27"/>
      <c r="D287" s="28"/>
      <c r="E287" s="28"/>
      <c r="F287" s="28"/>
      <c r="G287" s="1"/>
      <c r="H287" s="1"/>
      <c r="I287" s="1"/>
      <c r="J287" s="1"/>
      <c r="K287" s="1"/>
      <c r="L287" s="1"/>
      <c r="M287" s="1"/>
    </row>
    <row r="288" spans="1:13" ht="12.75">
      <c r="A288" s="32"/>
      <c r="B288" s="32"/>
      <c r="C288" s="27"/>
      <c r="D288" s="28"/>
      <c r="E288" s="28"/>
      <c r="F288" s="28"/>
      <c r="G288" s="1"/>
      <c r="H288" s="1"/>
      <c r="I288" s="1"/>
      <c r="J288" s="1"/>
      <c r="K288" s="1"/>
      <c r="L288" s="1"/>
      <c r="M288" s="1"/>
    </row>
    <row r="289" spans="1:13" ht="12.75">
      <c r="A289" s="32"/>
      <c r="B289" s="32"/>
      <c r="C289" s="27"/>
      <c r="D289" s="28"/>
      <c r="E289" s="28"/>
      <c r="F289" s="28"/>
      <c r="G289" s="1"/>
      <c r="H289" s="1"/>
      <c r="I289" s="1"/>
      <c r="J289" s="1"/>
      <c r="K289" s="1"/>
      <c r="L289" s="1"/>
      <c r="M289" s="1"/>
    </row>
    <row r="290" spans="1:13" ht="12.75">
      <c r="A290" s="32"/>
      <c r="B290" s="32"/>
      <c r="C290" s="27"/>
      <c r="D290" s="28"/>
      <c r="E290" s="28"/>
      <c r="F290" s="28"/>
      <c r="G290" s="1"/>
      <c r="H290" s="1"/>
      <c r="I290" s="1"/>
      <c r="J290" s="1"/>
      <c r="K290" s="1"/>
      <c r="L290" s="1"/>
      <c r="M290" s="1"/>
    </row>
    <row r="291" spans="1:13" ht="12.75">
      <c r="A291" s="32"/>
      <c r="B291" s="32"/>
      <c r="C291" s="27"/>
      <c r="D291" s="28"/>
      <c r="E291" s="28"/>
      <c r="F291" s="28"/>
      <c r="G291" s="1"/>
      <c r="H291" s="1"/>
      <c r="I291" s="1"/>
      <c r="J291" s="1"/>
      <c r="K291" s="1"/>
      <c r="L291" s="1"/>
      <c r="M291" s="1"/>
    </row>
    <row r="292" spans="1:13" ht="12.75">
      <c r="A292" s="32"/>
      <c r="B292" s="32"/>
      <c r="C292" s="27"/>
      <c r="D292" s="28"/>
      <c r="E292" s="28"/>
      <c r="F292" s="28"/>
      <c r="G292" s="1"/>
      <c r="H292" s="1"/>
      <c r="I292" s="1"/>
      <c r="J292" s="1"/>
      <c r="K292" s="1"/>
      <c r="L292" s="1"/>
      <c r="M292" s="1"/>
    </row>
    <row r="293" spans="1:13" ht="12.75">
      <c r="A293" s="32"/>
      <c r="B293" s="32"/>
      <c r="C293" s="27"/>
      <c r="D293" s="28"/>
      <c r="E293" s="28"/>
      <c r="F293" s="28"/>
      <c r="G293" s="1"/>
      <c r="H293" s="1"/>
      <c r="I293" s="1"/>
      <c r="J293" s="1"/>
      <c r="K293" s="1"/>
      <c r="L293" s="1"/>
      <c r="M293" s="1"/>
    </row>
    <row r="294" spans="1:13" ht="12.75">
      <c r="A294" s="32"/>
      <c r="B294" s="32"/>
      <c r="C294" s="27"/>
      <c r="D294" s="28"/>
      <c r="E294" s="28"/>
      <c r="F294" s="28"/>
      <c r="G294" s="1"/>
      <c r="H294" s="1"/>
      <c r="I294" s="1"/>
      <c r="J294" s="1"/>
      <c r="K294" s="1"/>
      <c r="L294" s="1"/>
      <c r="M294" s="1"/>
    </row>
    <row r="295" spans="1:13" ht="12.75">
      <c r="A295" s="32"/>
      <c r="B295" s="32"/>
      <c r="C295" s="27"/>
      <c r="D295" s="28"/>
      <c r="E295" s="28"/>
      <c r="F295" s="28"/>
      <c r="G295" s="1"/>
      <c r="H295" s="1"/>
      <c r="I295" s="1"/>
      <c r="J295" s="1"/>
      <c r="K295" s="1"/>
      <c r="L295" s="1"/>
      <c r="M295" s="1"/>
    </row>
    <row r="296" spans="1:13" ht="12.75">
      <c r="A296" s="32"/>
      <c r="B296" s="32"/>
      <c r="C296" s="27"/>
      <c r="D296" s="28"/>
      <c r="E296" s="28"/>
      <c r="F296" s="28"/>
      <c r="G296" s="1"/>
      <c r="H296" s="1"/>
      <c r="I296" s="1"/>
      <c r="J296" s="1"/>
      <c r="K296" s="1"/>
      <c r="L296" s="1"/>
      <c r="M296" s="1"/>
    </row>
    <row r="297" spans="1:13" ht="12.75">
      <c r="A297" s="32"/>
      <c r="B297" s="32"/>
      <c r="C297" s="27"/>
      <c r="D297" s="28"/>
      <c r="E297" s="28"/>
      <c r="F297" s="28"/>
      <c r="G297" s="1"/>
      <c r="H297" s="1"/>
      <c r="I297" s="1"/>
      <c r="J297" s="1"/>
      <c r="K297" s="1"/>
      <c r="L297" s="1"/>
      <c r="M297" s="1"/>
    </row>
    <row r="298" spans="1:13" ht="12.75">
      <c r="A298" s="32"/>
      <c r="B298" s="32"/>
      <c r="C298" s="27"/>
      <c r="D298" s="28"/>
      <c r="E298" s="28"/>
      <c r="F298" s="28"/>
      <c r="G298" s="1"/>
      <c r="H298" s="1"/>
      <c r="I298" s="1"/>
      <c r="J298" s="1"/>
      <c r="K298" s="1"/>
      <c r="L298" s="1"/>
      <c r="M298" s="1"/>
    </row>
    <row r="299" spans="1:13" ht="12.75">
      <c r="A299" s="32"/>
      <c r="B299" s="32"/>
      <c r="C299" s="27"/>
      <c r="D299" s="28"/>
      <c r="E299" s="28"/>
      <c r="F299" s="28"/>
      <c r="G299" s="1"/>
      <c r="H299" s="1"/>
      <c r="I299" s="1"/>
      <c r="J299" s="1"/>
      <c r="K299" s="1"/>
      <c r="L299" s="1"/>
      <c r="M299" s="1"/>
    </row>
    <row r="300" spans="1:13" ht="12.75">
      <c r="A300" s="32"/>
      <c r="B300" s="32"/>
      <c r="C300" s="27"/>
      <c r="D300" s="28"/>
      <c r="E300" s="28"/>
      <c r="F300" s="28"/>
      <c r="G300" s="1"/>
      <c r="H300" s="1"/>
      <c r="I300" s="1"/>
      <c r="J300" s="1"/>
      <c r="K300" s="1"/>
      <c r="L300" s="1"/>
      <c r="M300" s="1"/>
    </row>
    <row r="301" spans="1:13" ht="12.75">
      <c r="A301" s="32"/>
      <c r="B301" s="32"/>
      <c r="C301" s="27"/>
      <c r="D301" s="28"/>
      <c r="E301" s="28"/>
      <c r="F301" s="28"/>
      <c r="G301" s="1"/>
      <c r="H301" s="1"/>
      <c r="I301" s="1"/>
      <c r="J301" s="1"/>
      <c r="K301" s="1"/>
      <c r="L301" s="1"/>
      <c r="M301" s="1"/>
    </row>
    <row r="302" spans="1:13" ht="12.75">
      <c r="A302" s="32"/>
      <c r="B302" s="32"/>
      <c r="C302" s="27"/>
      <c r="D302" s="28"/>
      <c r="E302" s="28"/>
      <c r="F302" s="28"/>
      <c r="G302" s="1"/>
      <c r="H302" s="1"/>
      <c r="I302" s="1"/>
      <c r="J302" s="1"/>
      <c r="K302" s="1"/>
      <c r="L302" s="1"/>
      <c r="M302" s="1"/>
    </row>
    <row r="303" spans="1:13" ht="12.75">
      <c r="A303" s="32"/>
      <c r="B303" s="32"/>
      <c r="C303" s="27"/>
      <c r="D303" s="28"/>
      <c r="E303" s="28"/>
      <c r="F303" s="28"/>
      <c r="G303" s="1"/>
      <c r="H303" s="1"/>
      <c r="I303" s="1"/>
      <c r="J303" s="1"/>
      <c r="K303" s="1"/>
      <c r="L303" s="1"/>
      <c r="M303" s="1"/>
    </row>
    <row r="304" spans="1:13" ht="12.75">
      <c r="A304" s="32"/>
      <c r="B304" s="32"/>
      <c r="C304" s="27"/>
      <c r="D304" s="28"/>
      <c r="E304" s="28"/>
      <c r="F304" s="28"/>
      <c r="G304" s="1"/>
      <c r="H304" s="1"/>
      <c r="I304" s="1"/>
      <c r="J304" s="1"/>
      <c r="K304" s="1"/>
      <c r="L304" s="1"/>
      <c r="M304" s="1"/>
    </row>
    <row r="305" spans="1:13" ht="12.75">
      <c r="A305" s="32"/>
      <c r="B305" s="32"/>
      <c r="C305" s="27"/>
      <c r="D305" s="28"/>
      <c r="E305" s="28"/>
      <c r="F305" s="28"/>
      <c r="G305" s="1"/>
      <c r="H305" s="1"/>
      <c r="I305" s="1"/>
      <c r="J305" s="1"/>
      <c r="K305" s="1"/>
      <c r="L305" s="1"/>
      <c r="M305" s="1"/>
    </row>
    <row r="306" spans="1:13" ht="12.75">
      <c r="A306" s="32"/>
      <c r="B306" s="32"/>
      <c r="C306" s="27"/>
      <c r="D306" s="28"/>
      <c r="E306" s="28"/>
      <c r="F306" s="28"/>
      <c r="G306" s="1"/>
      <c r="H306" s="1"/>
      <c r="I306" s="1"/>
      <c r="J306" s="1"/>
      <c r="K306" s="1"/>
      <c r="L306" s="1"/>
      <c r="M306" s="1"/>
    </row>
    <row r="307" spans="1:13" ht="12.75">
      <c r="A307" s="32"/>
      <c r="B307" s="32"/>
      <c r="C307" s="27"/>
      <c r="D307" s="28"/>
      <c r="E307" s="28"/>
      <c r="F307" s="28"/>
      <c r="G307" s="1"/>
      <c r="H307" s="1"/>
      <c r="I307" s="1"/>
      <c r="J307" s="1"/>
      <c r="K307" s="1"/>
      <c r="L307" s="1"/>
      <c r="M307" s="1"/>
    </row>
    <row r="308" spans="1:13" ht="12.75">
      <c r="A308" s="32"/>
      <c r="B308" s="32"/>
      <c r="C308" s="27"/>
      <c r="D308" s="28"/>
      <c r="E308" s="28"/>
      <c r="F308" s="28"/>
      <c r="G308" s="1"/>
      <c r="H308" s="1"/>
      <c r="I308" s="1"/>
      <c r="J308" s="1"/>
      <c r="K308" s="1"/>
      <c r="L308" s="1"/>
      <c r="M308" s="1"/>
    </row>
    <row r="309" spans="1:13" ht="12.75">
      <c r="A309" s="32"/>
      <c r="B309" s="32"/>
      <c r="C309" s="27"/>
      <c r="D309" s="28"/>
      <c r="E309" s="28"/>
      <c r="F309" s="28"/>
      <c r="G309" s="1"/>
      <c r="H309" s="1"/>
      <c r="I309" s="1"/>
      <c r="J309" s="1"/>
      <c r="K309" s="1"/>
      <c r="L309" s="1"/>
      <c r="M309" s="1"/>
    </row>
    <row r="310" spans="1:13" ht="12.75">
      <c r="A310" s="32"/>
      <c r="B310" s="32"/>
      <c r="C310" s="27"/>
      <c r="D310" s="28"/>
      <c r="E310" s="28"/>
      <c r="F310" s="28"/>
      <c r="G310" s="1"/>
      <c r="H310" s="1"/>
      <c r="I310" s="1"/>
      <c r="J310" s="1"/>
      <c r="K310" s="1"/>
      <c r="L310" s="1"/>
      <c r="M310" s="1"/>
    </row>
    <row r="311" spans="1:13" ht="12.75">
      <c r="A311" s="32"/>
      <c r="B311" s="32"/>
      <c r="C311" s="27"/>
      <c r="D311" s="28"/>
      <c r="E311" s="28"/>
      <c r="F311" s="28"/>
      <c r="G311" s="1"/>
      <c r="H311" s="1"/>
      <c r="I311" s="1"/>
      <c r="J311" s="1"/>
      <c r="K311" s="1"/>
      <c r="L311" s="1"/>
      <c r="M311" s="1"/>
    </row>
    <row r="312" spans="1:13" ht="12.75">
      <c r="A312" s="32"/>
      <c r="B312" s="32"/>
      <c r="C312" s="27"/>
      <c r="D312" s="28"/>
      <c r="E312" s="28"/>
      <c r="F312" s="28"/>
      <c r="G312" s="1"/>
      <c r="H312" s="1"/>
      <c r="I312" s="1"/>
      <c r="J312" s="1"/>
      <c r="K312" s="1"/>
      <c r="L312" s="1"/>
      <c r="M312" s="1"/>
    </row>
    <row r="313" spans="1:13" ht="12.75">
      <c r="A313" s="32"/>
      <c r="B313" s="32"/>
      <c r="C313" s="27"/>
      <c r="D313" s="28"/>
      <c r="E313" s="28"/>
      <c r="F313" s="28"/>
      <c r="G313" s="1"/>
      <c r="H313" s="1"/>
      <c r="I313" s="1"/>
      <c r="J313" s="1"/>
      <c r="K313" s="1"/>
      <c r="L313" s="1"/>
      <c r="M313" s="1"/>
    </row>
    <row r="314" spans="1:13" ht="12.75">
      <c r="A314" s="32"/>
      <c r="B314" s="32"/>
      <c r="C314" s="27"/>
      <c r="D314" s="28"/>
      <c r="E314" s="28"/>
      <c r="F314" s="28"/>
      <c r="G314" s="1"/>
      <c r="H314" s="1"/>
      <c r="I314" s="1"/>
      <c r="J314" s="1"/>
      <c r="K314" s="1"/>
      <c r="L314" s="1"/>
      <c r="M314" s="1"/>
    </row>
    <row r="315" spans="1:13" ht="12.75">
      <c r="A315" s="32"/>
      <c r="B315" s="32"/>
      <c r="C315" s="27"/>
      <c r="D315" s="28"/>
      <c r="E315" s="28"/>
      <c r="F315" s="28"/>
      <c r="G315" s="1"/>
      <c r="H315" s="1"/>
      <c r="I315" s="1"/>
      <c r="J315" s="1"/>
      <c r="K315" s="1"/>
      <c r="L315" s="1"/>
      <c r="M315" s="1"/>
    </row>
    <row r="316" spans="1:13" ht="12.75">
      <c r="A316" s="32"/>
      <c r="B316" s="32"/>
      <c r="C316" s="27"/>
      <c r="D316" s="28"/>
      <c r="E316" s="28"/>
      <c r="F316" s="28"/>
      <c r="G316" s="1"/>
      <c r="H316" s="1"/>
      <c r="I316" s="1"/>
      <c r="J316" s="1"/>
      <c r="K316" s="1"/>
      <c r="L316" s="1"/>
      <c r="M316" s="1"/>
    </row>
    <row r="317" spans="1:13" ht="12.75">
      <c r="A317" s="32"/>
      <c r="B317" s="32"/>
      <c r="C317" s="27"/>
      <c r="D317" s="28"/>
      <c r="E317" s="28"/>
      <c r="F317" s="28"/>
      <c r="G317" s="1"/>
      <c r="H317" s="1"/>
      <c r="I317" s="1"/>
      <c r="J317" s="1"/>
      <c r="K317" s="1"/>
      <c r="L317" s="1"/>
      <c r="M317" s="1"/>
    </row>
    <row r="318" spans="1:13" ht="12.75">
      <c r="A318" s="32"/>
      <c r="B318" s="32"/>
      <c r="C318" s="27"/>
      <c r="D318" s="28"/>
      <c r="E318" s="28"/>
      <c r="F318" s="28"/>
      <c r="G318" s="1"/>
      <c r="H318" s="1"/>
      <c r="I318" s="1"/>
      <c r="J318" s="1"/>
      <c r="K318" s="1"/>
      <c r="L318" s="1"/>
      <c r="M318" s="1"/>
    </row>
    <row r="319" spans="1:13" ht="12.75">
      <c r="A319" s="32"/>
      <c r="B319" s="32"/>
      <c r="C319" s="27"/>
      <c r="D319" s="28"/>
      <c r="E319" s="28"/>
      <c r="F319" s="28"/>
      <c r="G319" s="1"/>
      <c r="H319" s="1"/>
      <c r="I319" s="1"/>
      <c r="J319" s="1"/>
      <c r="K319" s="1"/>
      <c r="L319" s="1"/>
      <c r="M319" s="1"/>
    </row>
    <row r="320" spans="1:13" ht="12.75">
      <c r="A320" s="32"/>
      <c r="B320" s="32"/>
      <c r="C320" s="27"/>
      <c r="D320" s="28"/>
      <c r="E320" s="28"/>
      <c r="F320" s="28"/>
      <c r="G320" s="1"/>
      <c r="H320" s="1"/>
      <c r="I320" s="1"/>
      <c r="J320" s="1"/>
      <c r="K320" s="1"/>
      <c r="L320" s="1"/>
      <c r="M320" s="1"/>
    </row>
    <row r="321" spans="1:13" ht="12.75">
      <c r="A321" s="32"/>
      <c r="B321" s="32"/>
      <c r="C321" s="27"/>
      <c r="D321" s="28"/>
      <c r="E321" s="28"/>
      <c r="F321" s="28"/>
      <c r="G321" s="1"/>
      <c r="H321" s="1"/>
      <c r="I321" s="1"/>
      <c r="J321" s="1"/>
      <c r="K321" s="1"/>
      <c r="L321" s="1"/>
      <c r="M321" s="1"/>
    </row>
    <row r="322" spans="1:13" ht="12.75">
      <c r="A322" s="32"/>
      <c r="B322" s="32"/>
      <c r="C322" s="27"/>
      <c r="D322" s="28"/>
      <c r="E322" s="28"/>
      <c r="F322" s="28"/>
      <c r="G322" s="1"/>
      <c r="H322" s="1"/>
      <c r="I322" s="1"/>
      <c r="J322" s="1"/>
      <c r="K322" s="1"/>
      <c r="L322" s="1"/>
      <c r="M322" s="1"/>
    </row>
    <row r="323" spans="1:13" ht="12.75">
      <c r="A323" s="32"/>
      <c r="B323" s="32"/>
      <c r="C323" s="27"/>
      <c r="D323" s="28"/>
      <c r="E323" s="28"/>
      <c r="F323" s="28"/>
      <c r="G323" s="1"/>
      <c r="H323" s="1"/>
      <c r="I323" s="1"/>
      <c r="J323" s="1"/>
      <c r="K323" s="1"/>
      <c r="L323" s="1"/>
      <c r="M323" s="1"/>
    </row>
    <row r="324" spans="1:13" ht="12.75">
      <c r="A324" s="32"/>
      <c r="B324" s="32"/>
      <c r="C324" s="27"/>
      <c r="D324" s="28"/>
      <c r="E324" s="28"/>
      <c r="F324" s="28"/>
      <c r="G324" s="1"/>
      <c r="H324" s="1"/>
      <c r="I324" s="1"/>
      <c r="J324" s="1"/>
      <c r="K324" s="1"/>
      <c r="L324" s="1"/>
      <c r="M324" s="1"/>
    </row>
    <row r="325" spans="1:13" ht="12.75">
      <c r="A325" s="32"/>
      <c r="B325" s="32"/>
      <c r="C325" s="27"/>
      <c r="D325" s="28"/>
      <c r="E325" s="28"/>
      <c r="F325" s="28"/>
      <c r="G325" s="1"/>
      <c r="H325" s="1"/>
      <c r="I325" s="1"/>
      <c r="J325" s="1"/>
      <c r="K325" s="1"/>
      <c r="L325" s="1"/>
      <c r="M325" s="1"/>
    </row>
    <row r="326" spans="1:13" ht="12.75">
      <c r="A326" s="32"/>
      <c r="B326" s="32"/>
      <c r="C326" s="27"/>
      <c r="D326" s="28"/>
      <c r="E326" s="28"/>
      <c r="F326" s="28"/>
      <c r="G326" s="1"/>
      <c r="H326" s="1"/>
      <c r="I326" s="1"/>
      <c r="J326" s="1"/>
      <c r="K326" s="1"/>
      <c r="L326" s="1"/>
      <c r="M326" s="1"/>
    </row>
    <row r="327" spans="1:13" ht="12.75">
      <c r="A327" s="32"/>
      <c r="B327" s="32"/>
      <c r="C327" s="27"/>
      <c r="D327" s="28"/>
      <c r="E327" s="28"/>
      <c r="F327" s="28"/>
      <c r="G327" s="1"/>
      <c r="H327" s="1"/>
      <c r="I327" s="1"/>
      <c r="J327" s="1"/>
      <c r="K327" s="1"/>
      <c r="L327" s="1"/>
      <c r="M327" s="1"/>
    </row>
    <row r="328" spans="1:13" ht="12.75">
      <c r="A328" s="32"/>
      <c r="B328" s="32"/>
      <c r="C328" s="27"/>
      <c r="D328" s="28"/>
      <c r="E328" s="28"/>
      <c r="F328" s="28"/>
      <c r="G328" s="1"/>
      <c r="H328" s="1"/>
      <c r="I328" s="1"/>
      <c r="J328" s="1"/>
      <c r="K328" s="1"/>
      <c r="L328" s="1"/>
      <c r="M328" s="1"/>
    </row>
    <row r="329" spans="1:13" ht="12.75">
      <c r="A329" s="32"/>
      <c r="B329" s="32"/>
      <c r="C329" s="27"/>
      <c r="D329" s="28"/>
      <c r="E329" s="28"/>
      <c r="F329" s="28"/>
      <c r="G329" s="1"/>
      <c r="H329" s="1"/>
      <c r="I329" s="1"/>
      <c r="J329" s="1"/>
      <c r="K329" s="1"/>
      <c r="L329" s="1"/>
      <c r="M329" s="1"/>
    </row>
    <row r="330" spans="1:13" ht="12.75">
      <c r="A330" s="32"/>
      <c r="B330" s="32"/>
      <c r="C330" s="27"/>
      <c r="D330" s="28"/>
      <c r="E330" s="28"/>
      <c r="F330" s="28"/>
      <c r="G330" s="1"/>
      <c r="H330" s="1"/>
      <c r="I330" s="1"/>
      <c r="J330" s="1"/>
      <c r="K330" s="1"/>
      <c r="L330" s="1"/>
      <c r="M330" s="1"/>
    </row>
    <row r="331" spans="1:13" ht="12.75">
      <c r="A331" s="32"/>
      <c r="B331" s="32"/>
      <c r="C331" s="27"/>
      <c r="D331" s="28"/>
      <c r="E331" s="28"/>
      <c r="F331" s="28"/>
      <c r="G331" s="1"/>
      <c r="H331" s="1"/>
      <c r="I331" s="1"/>
      <c r="J331" s="1"/>
      <c r="K331" s="1"/>
      <c r="L331" s="1"/>
      <c r="M331" s="1"/>
    </row>
    <row r="332" spans="1:13" ht="12.75">
      <c r="A332" s="32"/>
      <c r="B332" s="32"/>
      <c r="C332" s="27"/>
      <c r="D332" s="28"/>
      <c r="E332" s="28"/>
      <c r="F332" s="28"/>
      <c r="G332" s="1"/>
      <c r="H332" s="1"/>
      <c r="I332" s="1"/>
      <c r="J332" s="1"/>
      <c r="K332" s="1"/>
      <c r="L332" s="1"/>
      <c r="M332" s="1"/>
    </row>
    <row r="333" spans="1:13" ht="12.75">
      <c r="A333" s="32"/>
      <c r="B333" s="32"/>
      <c r="C333" s="27"/>
      <c r="D333" s="28"/>
      <c r="E333" s="28"/>
      <c r="F333" s="28"/>
      <c r="G333" s="1"/>
      <c r="H333" s="1"/>
      <c r="I333" s="1"/>
      <c r="J333" s="1"/>
      <c r="K333" s="1"/>
      <c r="L333" s="1"/>
      <c r="M333" s="1"/>
    </row>
    <row r="334" spans="1:13" ht="12.75">
      <c r="A334" s="32"/>
      <c r="B334" s="32"/>
      <c r="C334" s="27"/>
      <c r="D334" s="28"/>
      <c r="E334" s="28"/>
      <c r="F334" s="28"/>
      <c r="G334" s="1"/>
      <c r="H334" s="1"/>
      <c r="I334" s="1"/>
      <c r="J334" s="1"/>
      <c r="K334" s="1"/>
      <c r="L334" s="1"/>
      <c r="M334" s="1"/>
    </row>
    <row r="335" spans="1:13" ht="12.75">
      <c r="A335" s="32"/>
      <c r="B335" s="32"/>
      <c r="C335" s="27"/>
      <c r="D335" s="28"/>
      <c r="E335" s="28"/>
      <c r="F335" s="28"/>
      <c r="G335" s="1"/>
      <c r="H335" s="1"/>
      <c r="I335" s="1"/>
      <c r="J335" s="1"/>
      <c r="K335" s="1"/>
      <c r="L335" s="1"/>
      <c r="M335" s="1"/>
    </row>
    <row r="336" spans="1:13" ht="12.75">
      <c r="A336" s="32"/>
      <c r="B336" s="32"/>
      <c r="C336" s="27"/>
      <c r="D336" s="28"/>
      <c r="E336" s="28"/>
      <c r="F336" s="28"/>
      <c r="G336" s="1"/>
      <c r="H336" s="1"/>
      <c r="I336" s="1"/>
      <c r="J336" s="1"/>
      <c r="K336" s="1"/>
      <c r="L336" s="1"/>
      <c r="M336" s="1"/>
    </row>
    <row r="337" spans="1:13" ht="12.75">
      <c r="A337" s="32"/>
      <c r="B337" s="32"/>
      <c r="C337" s="27"/>
      <c r="D337" s="28"/>
      <c r="E337" s="28"/>
      <c r="F337" s="28"/>
      <c r="G337" s="1"/>
      <c r="H337" s="1"/>
      <c r="I337" s="1"/>
      <c r="J337" s="1"/>
      <c r="K337" s="1"/>
      <c r="L337" s="1"/>
      <c r="M337" s="1"/>
    </row>
    <row r="338" spans="1:13" ht="12.75">
      <c r="A338" s="32"/>
      <c r="B338" s="32"/>
      <c r="C338" s="27"/>
      <c r="D338" s="28"/>
      <c r="E338" s="28"/>
      <c r="F338" s="28"/>
      <c r="G338" s="1"/>
      <c r="H338" s="1"/>
      <c r="I338" s="1"/>
      <c r="J338" s="1"/>
      <c r="K338" s="1"/>
      <c r="L338" s="1"/>
      <c r="M338" s="1"/>
    </row>
    <row r="339" spans="1:13" ht="12.75">
      <c r="A339" s="32"/>
      <c r="B339" s="32"/>
      <c r="C339" s="27"/>
      <c r="D339" s="28"/>
      <c r="E339" s="28"/>
      <c r="F339" s="28"/>
      <c r="G339" s="1"/>
      <c r="H339" s="1"/>
      <c r="I339" s="1"/>
      <c r="J339" s="1"/>
      <c r="K339" s="1"/>
      <c r="L339" s="1"/>
      <c r="M339" s="1"/>
    </row>
    <row r="340" spans="1:13" ht="12.75">
      <c r="A340" s="32"/>
      <c r="B340" s="32"/>
      <c r="C340" s="27"/>
      <c r="D340" s="28"/>
      <c r="E340" s="28"/>
      <c r="F340" s="28"/>
      <c r="G340" s="1"/>
      <c r="H340" s="1"/>
      <c r="I340" s="1"/>
      <c r="J340" s="1"/>
      <c r="K340" s="1"/>
      <c r="L340" s="1"/>
      <c r="M340" s="1"/>
    </row>
    <row r="341" spans="1:13" ht="12.75">
      <c r="A341" s="32"/>
      <c r="B341" s="32"/>
      <c r="C341" s="27"/>
      <c r="D341" s="28"/>
      <c r="E341" s="28"/>
      <c r="F341" s="28"/>
      <c r="G341" s="1"/>
      <c r="H341" s="1"/>
      <c r="I341" s="1"/>
      <c r="J341" s="1"/>
      <c r="K341" s="1"/>
      <c r="L341" s="1"/>
      <c r="M341" s="1"/>
    </row>
    <row r="342" spans="1:13" ht="12.75">
      <c r="A342" s="32"/>
      <c r="B342" s="32"/>
      <c r="C342" s="27"/>
      <c r="D342" s="28"/>
      <c r="E342" s="28"/>
      <c r="F342" s="28"/>
      <c r="G342" s="1"/>
      <c r="H342" s="1"/>
      <c r="I342" s="1"/>
      <c r="J342" s="1"/>
      <c r="K342" s="1"/>
      <c r="L342" s="1"/>
      <c r="M342" s="1"/>
    </row>
    <row r="343" spans="1:13" ht="12.75">
      <c r="A343" s="32"/>
      <c r="B343" s="32"/>
      <c r="C343" s="27"/>
      <c r="D343" s="28"/>
      <c r="E343" s="28"/>
      <c r="F343" s="28"/>
      <c r="G343" s="1"/>
      <c r="H343" s="1"/>
      <c r="I343" s="1"/>
      <c r="J343" s="1"/>
      <c r="K343" s="1"/>
      <c r="L343" s="1"/>
      <c r="M343" s="1"/>
    </row>
    <row r="344" spans="1:13" ht="12.75">
      <c r="A344" s="32"/>
      <c r="B344" s="32"/>
      <c r="C344" s="27"/>
      <c r="D344" s="28"/>
      <c r="E344" s="28"/>
      <c r="F344" s="28"/>
      <c r="G344" s="1"/>
      <c r="H344" s="1"/>
      <c r="I344" s="1"/>
      <c r="J344" s="1"/>
      <c r="K344" s="1"/>
      <c r="L344" s="1"/>
      <c r="M344" s="1"/>
    </row>
    <row r="345" spans="1:13" ht="12.75">
      <c r="A345" s="32"/>
      <c r="B345" s="32"/>
      <c r="C345" s="27"/>
      <c r="D345" s="28"/>
      <c r="E345" s="28"/>
      <c r="F345" s="28"/>
      <c r="G345" s="1"/>
      <c r="H345" s="1"/>
      <c r="I345" s="1"/>
      <c r="J345" s="1"/>
      <c r="K345" s="1"/>
      <c r="L345" s="1"/>
      <c r="M345" s="1"/>
    </row>
    <row r="346" spans="1:13" ht="12.75">
      <c r="A346" s="32"/>
      <c r="B346" s="32"/>
      <c r="C346" s="27"/>
      <c r="D346" s="28"/>
      <c r="E346" s="28"/>
      <c r="F346" s="28"/>
      <c r="G346" s="1"/>
      <c r="H346" s="1"/>
      <c r="I346" s="1"/>
      <c r="J346" s="1"/>
      <c r="K346" s="1"/>
      <c r="L346" s="1"/>
      <c r="M346" s="1"/>
    </row>
    <row r="347" spans="1:13" ht="12.75">
      <c r="A347" s="32"/>
      <c r="B347" s="32"/>
      <c r="C347" s="27"/>
      <c r="D347" s="28"/>
      <c r="E347" s="28"/>
      <c r="F347" s="28"/>
      <c r="G347" s="1"/>
      <c r="H347" s="1"/>
      <c r="I347" s="1"/>
      <c r="J347" s="1"/>
      <c r="K347" s="1"/>
      <c r="L347" s="1"/>
      <c r="M347" s="1"/>
    </row>
    <row r="348" spans="1:13" ht="12.75">
      <c r="A348" s="32"/>
      <c r="B348" s="32"/>
      <c r="C348" s="27"/>
      <c r="D348" s="28"/>
      <c r="E348" s="28"/>
      <c r="F348" s="28"/>
      <c r="G348" s="1"/>
      <c r="H348" s="1"/>
      <c r="I348" s="1"/>
      <c r="J348" s="1"/>
      <c r="K348" s="1"/>
      <c r="L348" s="1"/>
      <c r="M348" s="1"/>
    </row>
    <row r="349" spans="1:13" ht="12.75">
      <c r="A349" s="32"/>
      <c r="B349" s="32"/>
      <c r="C349" s="27"/>
      <c r="D349" s="28"/>
      <c r="E349" s="28"/>
      <c r="F349" s="28"/>
      <c r="G349" s="1"/>
      <c r="H349" s="1"/>
      <c r="I349" s="1"/>
      <c r="J349" s="1"/>
      <c r="K349" s="1"/>
      <c r="L349" s="1"/>
      <c r="M349" s="1"/>
    </row>
    <row r="350" spans="1:13" ht="12.75">
      <c r="A350" s="32"/>
      <c r="B350" s="32"/>
      <c r="C350" s="27"/>
      <c r="D350" s="28"/>
      <c r="E350" s="28"/>
      <c r="F350" s="28"/>
      <c r="G350" s="1"/>
      <c r="H350" s="1"/>
      <c r="I350" s="1"/>
      <c r="J350" s="1"/>
      <c r="K350" s="1"/>
      <c r="L350" s="1"/>
      <c r="M350" s="1"/>
    </row>
    <row r="351" spans="1:13" ht="12.75">
      <c r="A351" s="32"/>
      <c r="B351" s="32"/>
      <c r="C351" s="27"/>
      <c r="D351" s="28"/>
      <c r="E351" s="28"/>
      <c r="F351" s="28"/>
      <c r="G351" s="1"/>
      <c r="H351" s="1"/>
      <c r="I351" s="1"/>
      <c r="J351" s="1"/>
      <c r="K351" s="1"/>
      <c r="L351" s="1"/>
      <c r="M351" s="1"/>
    </row>
    <row r="352" spans="1:13" ht="12.75">
      <c r="A352" s="32"/>
      <c r="B352" s="32"/>
      <c r="C352" s="27"/>
      <c r="D352" s="28"/>
      <c r="E352" s="28"/>
      <c r="F352" s="28"/>
      <c r="G352" s="1"/>
      <c r="H352" s="1"/>
      <c r="I352" s="1"/>
      <c r="J352" s="1"/>
      <c r="K352" s="1"/>
      <c r="L352" s="1"/>
      <c r="M352" s="1"/>
    </row>
    <row r="353" spans="1:13" ht="12.75">
      <c r="A353" s="32"/>
      <c r="B353" s="32"/>
      <c r="C353" s="27"/>
      <c r="D353" s="28"/>
      <c r="E353" s="28"/>
      <c r="F353" s="28"/>
      <c r="G353" s="1"/>
      <c r="H353" s="1"/>
      <c r="I353" s="1"/>
      <c r="J353" s="1"/>
      <c r="K353" s="1"/>
      <c r="L353" s="1"/>
      <c r="M353" s="1"/>
    </row>
    <row r="354" spans="1:13" ht="12.75">
      <c r="A354" s="32"/>
      <c r="B354" s="32"/>
      <c r="C354" s="27"/>
      <c r="D354" s="28"/>
      <c r="E354" s="28"/>
      <c r="F354" s="28"/>
      <c r="G354" s="1"/>
      <c r="H354" s="1"/>
      <c r="I354" s="1"/>
      <c r="J354" s="1"/>
      <c r="K354" s="1"/>
      <c r="L354" s="1"/>
      <c r="M354" s="1"/>
    </row>
    <row r="355" spans="1:13" ht="12.75">
      <c r="A355" s="32"/>
      <c r="B355" s="32"/>
      <c r="C355" s="27"/>
      <c r="D355" s="28"/>
      <c r="E355" s="28"/>
      <c r="F355" s="28"/>
      <c r="G355" s="1"/>
      <c r="H355" s="1"/>
      <c r="I355" s="1"/>
      <c r="J355" s="1"/>
      <c r="K355" s="1"/>
      <c r="L355" s="1"/>
      <c r="M355" s="1"/>
    </row>
    <row r="356" spans="1:13" ht="12.75">
      <c r="A356" s="32"/>
      <c r="B356" s="32"/>
      <c r="C356" s="27"/>
      <c r="D356" s="28"/>
      <c r="E356" s="28"/>
      <c r="F356" s="28"/>
      <c r="G356" s="1"/>
      <c r="H356" s="1"/>
      <c r="I356" s="1"/>
      <c r="J356" s="1"/>
      <c r="K356" s="1"/>
      <c r="L356" s="1"/>
      <c r="M356" s="1"/>
    </row>
    <row r="357" spans="1:13" ht="12.75">
      <c r="A357" s="32"/>
      <c r="B357" s="32"/>
      <c r="C357" s="27"/>
      <c r="D357" s="28"/>
      <c r="E357" s="28"/>
      <c r="F357" s="28"/>
      <c r="G357" s="1"/>
      <c r="H357" s="1"/>
      <c r="I357" s="1"/>
      <c r="J357" s="1"/>
      <c r="K357" s="1"/>
      <c r="L357" s="1"/>
      <c r="M357" s="1"/>
    </row>
    <row r="358" spans="1:13" ht="12.75">
      <c r="A358" s="32"/>
      <c r="B358" s="32"/>
      <c r="C358" s="27"/>
      <c r="D358" s="28"/>
      <c r="E358" s="28"/>
      <c r="F358" s="28"/>
      <c r="G358" s="1"/>
      <c r="H358" s="1"/>
      <c r="I358" s="1"/>
      <c r="J358" s="1"/>
      <c r="K358" s="1"/>
      <c r="L358" s="1"/>
      <c r="M358" s="1"/>
    </row>
    <row r="359" spans="1:13" ht="12.75">
      <c r="A359" s="32"/>
      <c r="B359" s="32"/>
      <c r="C359" s="27"/>
      <c r="D359" s="28"/>
      <c r="E359" s="28"/>
      <c r="F359" s="28"/>
      <c r="G359" s="1"/>
      <c r="H359" s="1"/>
      <c r="I359" s="1"/>
      <c r="J359" s="1"/>
      <c r="K359" s="1"/>
      <c r="L359" s="1"/>
      <c r="M359" s="1"/>
    </row>
    <row r="360" spans="1:13" ht="12.75">
      <c r="A360" s="32"/>
      <c r="B360" s="32"/>
      <c r="C360" s="27"/>
      <c r="D360" s="28"/>
      <c r="E360" s="28"/>
      <c r="F360" s="28"/>
      <c r="G360" s="1"/>
      <c r="H360" s="1"/>
      <c r="I360" s="1"/>
      <c r="J360" s="1"/>
      <c r="K360" s="1"/>
      <c r="L360" s="1"/>
      <c r="M360" s="1"/>
    </row>
    <row r="361" spans="1:13" ht="12.75">
      <c r="A361" s="32"/>
      <c r="B361" s="32"/>
      <c r="C361" s="27"/>
      <c r="D361" s="28"/>
      <c r="E361" s="28"/>
      <c r="F361" s="28"/>
      <c r="G361" s="1"/>
      <c r="H361" s="1"/>
      <c r="I361" s="1"/>
      <c r="J361" s="1"/>
      <c r="K361" s="1"/>
      <c r="L361" s="1"/>
      <c r="M361" s="1"/>
    </row>
    <row r="362" spans="1:13" ht="12.75">
      <c r="A362" s="32"/>
      <c r="B362" s="32"/>
      <c r="C362" s="27"/>
      <c r="D362" s="28"/>
      <c r="E362" s="28"/>
      <c r="F362" s="28"/>
      <c r="G362" s="1"/>
      <c r="H362" s="1"/>
      <c r="I362" s="1"/>
      <c r="J362" s="1"/>
      <c r="K362" s="1"/>
      <c r="L362" s="1"/>
      <c r="M362" s="1"/>
    </row>
    <row r="363" spans="1:13" ht="12.75">
      <c r="A363" s="32"/>
      <c r="B363" s="32"/>
      <c r="C363" s="27"/>
      <c r="D363" s="28"/>
      <c r="E363" s="28"/>
      <c r="F363" s="28"/>
      <c r="G363" s="1"/>
      <c r="H363" s="1"/>
      <c r="I363" s="1"/>
      <c r="J363" s="1"/>
      <c r="K363" s="1"/>
      <c r="L363" s="1"/>
      <c r="M363" s="1"/>
    </row>
    <row r="364" spans="1:13" ht="12.75">
      <c r="A364" s="32"/>
      <c r="B364" s="32"/>
      <c r="C364" s="27"/>
      <c r="D364" s="28"/>
      <c r="E364" s="28"/>
      <c r="F364" s="28"/>
      <c r="G364" s="1"/>
      <c r="H364" s="1"/>
      <c r="I364" s="1"/>
      <c r="J364" s="1"/>
      <c r="K364" s="1"/>
      <c r="L364" s="1"/>
      <c r="M364" s="1"/>
    </row>
    <row r="365" spans="1:13" ht="12.75">
      <c r="A365" s="32"/>
      <c r="B365" s="32"/>
      <c r="C365" s="27"/>
      <c r="D365" s="28"/>
      <c r="E365" s="28"/>
      <c r="F365" s="28"/>
      <c r="G365" s="1"/>
      <c r="H365" s="1"/>
      <c r="I365" s="1"/>
      <c r="J365" s="1"/>
      <c r="K365" s="1"/>
      <c r="L365" s="1"/>
      <c r="M365" s="1"/>
    </row>
    <row r="366" spans="1:13" ht="12.75">
      <c r="A366" s="32"/>
      <c r="B366" s="32"/>
      <c r="C366" s="27"/>
      <c r="D366" s="28"/>
      <c r="E366" s="28"/>
      <c r="F366" s="28"/>
      <c r="G366" s="1"/>
      <c r="H366" s="1"/>
      <c r="I366" s="1"/>
      <c r="J366" s="1"/>
      <c r="K366" s="1"/>
      <c r="L366" s="1"/>
      <c r="M366" s="1"/>
    </row>
    <row r="367" spans="1:13" ht="12.75">
      <c r="A367" s="32"/>
      <c r="B367" s="32"/>
      <c r="C367" s="27"/>
      <c r="D367" s="28"/>
      <c r="E367" s="28"/>
      <c r="F367" s="28"/>
      <c r="G367" s="1"/>
      <c r="H367" s="1"/>
      <c r="I367" s="1"/>
      <c r="J367" s="1"/>
      <c r="K367" s="1"/>
      <c r="L367" s="1"/>
      <c r="M367" s="1"/>
    </row>
    <row r="368" spans="1:13" ht="12.75">
      <c r="A368" s="32"/>
      <c r="B368" s="32"/>
      <c r="C368" s="27"/>
      <c r="D368" s="28"/>
      <c r="E368" s="28"/>
      <c r="F368" s="28"/>
      <c r="G368" s="1"/>
      <c r="H368" s="1"/>
      <c r="I368" s="1"/>
      <c r="J368" s="1"/>
      <c r="K368" s="1"/>
      <c r="L368" s="1"/>
      <c r="M368" s="1"/>
    </row>
    <row r="369" spans="1:13" ht="12.75">
      <c r="A369" s="32"/>
      <c r="B369" s="32"/>
      <c r="C369" s="27"/>
      <c r="D369" s="28"/>
      <c r="E369" s="28"/>
      <c r="F369" s="28"/>
      <c r="G369" s="1"/>
      <c r="H369" s="1"/>
      <c r="I369" s="1"/>
      <c r="J369" s="1"/>
      <c r="K369" s="1"/>
      <c r="L369" s="1"/>
      <c r="M369" s="1"/>
    </row>
    <row r="370" spans="1:13" ht="12.75">
      <c r="A370" s="32"/>
      <c r="B370" s="32"/>
      <c r="C370" s="27"/>
      <c r="D370" s="28"/>
      <c r="E370" s="28"/>
      <c r="F370" s="28"/>
      <c r="G370" s="1"/>
      <c r="H370" s="1"/>
      <c r="I370" s="1"/>
      <c r="J370" s="1"/>
      <c r="K370" s="1"/>
      <c r="L370" s="1"/>
      <c r="M370" s="1"/>
    </row>
    <row r="371" spans="1:13" ht="12.75">
      <c r="A371" s="32"/>
      <c r="B371" s="32"/>
      <c r="C371" s="27"/>
      <c r="D371" s="28"/>
      <c r="E371" s="28"/>
      <c r="F371" s="28"/>
      <c r="G371" s="1"/>
      <c r="H371" s="1"/>
      <c r="I371" s="1"/>
      <c r="J371" s="1"/>
      <c r="K371" s="1"/>
      <c r="L371" s="1"/>
      <c r="M371" s="1"/>
    </row>
    <row r="372" spans="1:13" ht="12.75">
      <c r="A372" s="32"/>
      <c r="B372" s="32"/>
      <c r="C372" s="27"/>
      <c r="D372" s="28"/>
      <c r="E372" s="28"/>
      <c r="F372" s="28"/>
      <c r="G372" s="1"/>
      <c r="H372" s="1"/>
      <c r="I372" s="1"/>
      <c r="J372" s="1"/>
      <c r="K372" s="1"/>
      <c r="L372" s="1"/>
      <c r="M372" s="1"/>
    </row>
    <row r="373" spans="1:13" ht="12.75">
      <c r="A373" s="32"/>
      <c r="B373" s="32"/>
      <c r="C373" s="27"/>
      <c r="D373" s="28"/>
      <c r="E373" s="28"/>
      <c r="F373" s="28"/>
      <c r="G373" s="1"/>
      <c r="H373" s="1"/>
      <c r="I373" s="1"/>
      <c r="J373" s="1"/>
      <c r="K373" s="1"/>
      <c r="L373" s="1"/>
      <c r="M373" s="1"/>
    </row>
    <row r="374" spans="1:13" ht="12.75">
      <c r="A374" s="32"/>
      <c r="B374" s="32"/>
      <c r="C374" s="27"/>
      <c r="D374" s="28"/>
      <c r="E374" s="28"/>
      <c r="F374" s="28"/>
      <c r="G374" s="1"/>
      <c r="H374" s="1"/>
      <c r="I374" s="1"/>
      <c r="J374" s="1"/>
      <c r="K374" s="1"/>
      <c r="L374" s="1"/>
      <c r="M374" s="1"/>
    </row>
    <row r="375" spans="1:13" ht="12.75">
      <c r="A375" s="32"/>
      <c r="B375" s="32"/>
      <c r="C375" s="27"/>
      <c r="D375" s="28"/>
      <c r="E375" s="28"/>
      <c r="F375" s="28"/>
      <c r="G375" s="1"/>
      <c r="H375" s="1"/>
      <c r="I375" s="1"/>
      <c r="J375" s="1"/>
      <c r="K375" s="1"/>
      <c r="L375" s="1"/>
      <c r="M375" s="1"/>
    </row>
    <row r="376" spans="1:13" ht="12.75">
      <c r="A376" s="32"/>
      <c r="B376" s="32"/>
      <c r="C376" s="27"/>
      <c r="D376" s="28"/>
      <c r="E376" s="28"/>
      <c r="F376" s="28"/>
      <c r="G376" s="1"/>
      <c r="H376" s="1"/>
      <c r="I376" s="1"/>
      <c r="J376" s="1"/>
      <c r="K376" s="1"/>
      <c r="L376" s="1"/>
      <c r="M376" s="1"/>
    </row>
    <row r="377" spans="1:13" ht="12.75">
      <c r="A377" s="32"/>
      <c r="B377" s="32"/>
      <c r="C377" s="27"/>
      <c r="D377" s="28"/>
      <c r="E377" s="28"/>
      <c r="F377" s="28"/>
      <c r="G377" s="1"/>
      <c r="H377" s="1"/>
      <c r="I377" s="1"/>
      <c r="J377" s="1"/>
      <c r="K377" s="1"/>
      <c r="L377" s="1"/>
      <c r="M377" s="1"/>
    </row>
    <row r="378" spans="1:13" ht="12.75">
      <c r="A378" s="32"/>
      <c r="B378" s="32"/>
      <c r="C378" s="27"/>
      <c r="D378" s="28"/>
      <c r="E378" s="28"/>
      <c r="F378" s="28"/>
      <c r="G378" s="1"/>
      <c r="H378" s="1"/>
      <c r="I378" s="1"/>
      <c r="J378" s="1"/>
      <c r="K378" s="1"/>
      <c r="L378" s="1"/>
      <c r="M378" s="1"/>
    </row>
    <row r="379" spans="1:13" ht="12.75">
      <c r="A379" s="32"/>
      <c r="B379" s="32"/>
      <c r="C379" s="27"/>
      <c r="D379" s="28"/>
      <c r="E379" s="28"/>
      <c r="F379" s="28"/>
      <c r="G379" s="1"/>
      <c r="H379" s="1"/>
      <c r="I379" s="1"/>
      <c r="J379" s="1"/>
      <c r="K379" s="1"/>
      <c r="L379" s="1"/>
      <c r="M379" s="1"/>
    </row>
    <row r="380" spans="1:13" ht="12.75">
      <c r="A380" s="32"/>
      <c r="B380" s="32"/>
      <c r="C380" s="27"/>
      <c r="D380" s="28"/>
      <c r="E380" s="28"/>
      <c r="F380" s="28"/>
      <c r="G380" s="1"/>
      <c r="H380" s="1"/>
      <c r="I380" s="1"/>
      <c r="J380" s="1"/>
      <c r="K380" s="1"/>
      <c r="L380" s="1"/>
      <c r="M380" s="1"/>
    </row>
    <row r="381" spans="1:13" ht="12.75">
      <c r="A381" s="32"/>
      <c r="B381" s="32"/>
      <c r="C381" s="27"/>
      <c r="D381" s="28"/>
      <c r="E381" s="28"/>
      <c r="F381" s="28"/>
      <c r="G381" s="1"/>
      <c r="H381" s="1"/>
      <c r="I381" s="1"/>
      <c r="J381" s="1"/>
      <c r="K381" s="1"/>
      <c r="L381" s="1"/>
      <c r="M381" s="1"/>
    </row>
    <row r="382" spans="1:13" ht="12.75">
      <c r="A382" s="32"/>
      <c r="B382" s="32"/>
      <c r="C382" s="27"/>
      <c r="D382" s="28"/>
      <c r="E382" s="28"/>
      <c r="F382" s="28"/>
      <c r="G382" s="1"/>
      <c r="H382" s="1"/>
      <c r="I382" s="1"/>
      <c r="J382" s="1"/>
      <c r="K382" s="1"/>
      <c r="L382" s="1"/>
      <c r="M382" s="1"/>
    </row>
    <row r="383" spans="1:13" ht="12.75">
      <c r="A383" s="32"/>
      <c r="B383" s="32"/>
      <c r="C383" s="27"/>
      <c r="D383" s="28"/>
      <c r="E383" s="28"/>
      <c r="F383" s="28"/>
      <c r="G383" s="1"/>
      <c r="H383" s="1"/>
      <c r="I383" s="1"/>
      <c r="J383" s="1"/>
      <c r="K383" s="1"/>
      <c r="L383" s="1"/>
      <c r="M383" s="1"/>
    </row>
    <row r="384" spans="1:13" ht="12.75">
      <c r="A384" s="32"/>
      <c r="B384" s="32"/>
      <c r="C384" s="27"/>
      <c r="D384" s="28"/>
      <c r="E384" s="28"/>
      <c r="F384" s="28"/>
      <c r="G384" s="1"/>
      <c r="H384" s="1"/>
      <c r="I384" s="1"/>
      <c r="J384" s="1"/>
      <c r="K384" s="1"/>
      <c r="L384" s="1"/>
      <c r="M384" s="1"/>
    </row>
    <row r="385" spans="1:13" ht="12.75">
      <c r="A385" s="32"/>
      <c r="B385" s="32"/>
      <c r="C385" s="27"/>
      <c r="D385" s="28"/>
      <c r="E385" s="28"/>
      <c r="F385" s="28"/>
      <c r="G385" s="1"/>
      <c r="H385" s="1"/>
      <c r="I385" s="1"/>
      <c r="J385" s="1"/>
      <c r="K385" s="1"/>
      <c r="L385" s="1"/>
      <c r="M385" s="1"/>
    </row>
    <row r="386" spans="1:13" ht="12.75">
      <c r="A386" s="32"/>
      <c r="B386" s="32"/>
      <c r="C386" s="27"/>
      <c r="D386" s="28"/>
      <c r="E386" s="28"/>
      <c r="F386" s="28"/>
      <c r="G386" s="1"/>
      <c r="H386" s="1"/>
      <c r="I386" s="1"/>
      <c r="J386" s="1"/>
      <c r="K386" s="1"/>
      <c r="L386" s="1"/>
      <c r="M386" s="1"/>
    </row>
    <row r="387" spans="1:13" ht="12.75">
      <c r="A387" s="32"/>
      <c r="B387" s="32"/>
      <c r="C387" s="27"/>
      <c r="D387" s="28"/>
      <c r="E387" s="28"/>
      <c r="F387" s="28"/>
      <c r="G387" s="1"/>
      <c r="H387" s="1"/>
      <c r="I387" s="1"/>
      <c r="J387" s="1"/>
      <c r="K387" s="1"/>
      <c r="L387" s="1"/>
      <c r="M387" s="1"/>
    </row>
    <row r="388" spans="1:13" ht="12.75">
      <c r="A388" s="32"/>
      <c r="B388" s="32"/>
      <c r="C388" s="27"/>
      <c r="D388" s="28"/>
      <c r="E388" s="28"/>
      <c r="F388" s="28"/>
      <c r="G388" s="1"/>
      <c r="H388" s="1"/>
      <c r="I388" s="1"/>
      <c r="J388" s="1"/>
      <c r="K388" s="1"/>
      <c r="L388" s="1"/>
      <c r="M388" s="1"/>
    </row>
    <row r="389" spans="1:13" ht="12.75">
      <c r="A389" s="32"/>
      <c r="B389" s="32"/>
      <c r="C389" s="27"/>
      <c r="D389" s="28"/>
      <c r="E389" s="28"/>
      <c r="F389" s="28"/>
      <c r="G389" s="1"/>
      <c r="H389" s="1"/>
      <c r="I389" s="1"/>
      <c r="J389" s="1"/>
      <c r="K389" s="1"/>
      <c r="L389" s="1"/>
      <c r="M389" s="1"/>
    </row>
    <row r="390" spans="1:13" ht="12.75">
      <c r="A390" s="32"/>
      <c r="B390" s="32"/>
      <c r="C390" s="27"/>
      <c r="D390" s="28"/>
      <c r="E390" s="28"/>
      <c r="F390" s="28"/>
      <c r="G390" s="1"/>
      <c r="H390" s="1"/>
      <c r="I390" s="1"/>
      <c r="J390" s="1"/>
      <c r="K390" s="1"/>
      <c r="L390" s="1"/>
      <c r="M390" s="1"/>
    </row>
    <row r="391" spans="1:13" ht="12.75">
      <c r="A391" s="32"/>
      <c r="B391" s="32"/>
      <c r="C391" s="27"/>
      <c r="D391" s="28"/>
      <c r="E391" s="28"/>
      <c r="F391" s="28"/>
      <c r="G391" s="1"/>
      <c r="H391" s="1"/>
      <c r="I391" s="1"/>
      <c r="J391" s="1"/>
      <c r="K391" s="1"/>
      <c r="L391" s="1"/>
      <c r="M391" s="1"/>
    </row>
    <row r="392" spans="1:13" ht="12.75">
      <c r="A392" s="32"/>
      <c r="B392" s="32"/>
      <c r="C392" s="27"/>
      <c r="D392" s="28"/>
      <c r="E392" s="28"/>
      <c r="F392" s="28"/>
      <c r="G392" s="1"/>
      <c r="H392" s="1"/>
      <c r="I392" s="1"/>
      <c r="J392" s="1"/>
      <c r="K392" s="1"/>
      <c r="L392" s="1"/>
      <c r="M392" s="1"/>
    </row>
    <row r="393" spans="1:13" ht="12.75">
      <c r="A393" s="32"/>
      <c r="B393" s="32"/>
      <c r="C393" s="27"/>
      <c r="D393" s="28"/>
      <c r="E393" s="28"/>
      <c r="F393" s="28"/>
      <c r="G393" s="1"/>
      <c r="H393" s="1"/>
      <c r="I393" s="1"/>
      <c r="J393" s="1"/>
      <c r="K393" s="1"/>
      <c r="L393" s="1"/>
      <c r="M393" s="1"/>
    </row>
    <row r="394" spans="1:13" ht="12.75">
      <c r="A394" s="32"/>
      <c r="B394" s="32"/>
      <c r="C394" s="27"/>
      <c r="D394" s="28"/>
      <c r="E394" s="28"/>
      <c r="F394" s="28"/>
      <c r="G394" s="1"/>
      <c r="H394" s="1"/>
      <c r="I394" s="1"/>
      <c r="J394" s="1"/>
      <c r="K394" s="1"/>
      <c r="L394" s="1"/>
      <c r="M394" s="1"/>
    </row>
    <row r="395" spans="1:13" ht="12.75">
      <c r="A395" s="32"/>
      <c r="B395" s="32"/>
      <c r="C395" s="27"/>
      <c r="D395" s="28"/>
      <c r="E395" s="28"/>
      <c r="F395" s="28"/>
      <c r="G395" s="1"/>
      <c r="H395" s="1"/>
      <c r="I395" s="1"/>
      <c r="J395" s="1"/>
      <c r="K395" s="1"/>
      <c r="L395" s="1"/>
      <c r="M395" s="1"/>
    </row>
    <row r="396" spans="1:13" ht="12.75">
      <c r="A396" s="32"/>
      <c r="B396" s="32"/>
      <c r="C396" s="27"/>
      <c r="D396" s="28"/>
      <c r="E396" s="28"/>
      <c r="F396" s="28"/>
      <c r="G396" s="1"/>
      <c r="H396" s="1"/>
      <c r="I396" s="1"/>
      <c r="J396" s="1"/>
      <c r="K396" s="1"/>
      <c r="L396" s="1"/>
      <c r="M396" s="1"/>
    </row>
    <row r="397" spans="1:13" ht="12.75">
      <c r="A397" s="32"/>
      <c r="B397" s="32"/>
      <c r="C397" s="27"/>
      <c r="D397" s="28"/>
      <c r="E397" s="28"/>
      <c r="F397" s="28"/>
      <c r="G397" s="1"/>
      <c r="H397" s="1"/>
      <c r="I397" s="1"/>
      <c r="J397" s="1"/>
      <c r="K397" s="1"/>
      <c r="L397" s="1"/>
      <c r="M397" s="1"/>
    </row>
    <row r="398" spans="1:6" ht="12.75">
      <c r="A398" s="32"/>
      <c r="B398" s="32"/>
      <c r="C398" s="27"/>
      <c r="D398" s="28"/>
      <c r="E398" s="28"/>
      <c r="F398" s="28"/>
    </row>
    <row r="399" spans="1:6" ht="12.75">
      <c r="A399" s="32"/>
      <c r="B399" s="32"/>
      <c r="C399" s="27"/>
      <c r="D399" s="28"/>
      <c r="E399" s="28"/>
      <c r="F399" s="28"/>
    </row>
    <row r="400" spans="1:6" ht="12.75">
      <c r="A400" s="32"/>
      <c r="B400" s="32"/>
      <c r="C400" s="27"/>
      <c r="D400" s="28"/>
      <c r="E400" s="28"/>
      <c r="F400" s="28"/>
    </row>
  </sheetData>
  <sheetProtection selectLockedCells="1" selectUnlockedCells="1"/>
  <mergeCells count="1">
    <mergeCell ref="A2:N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6" customWidth="1"/>
    <col min="2" max="2" width="12.421875" style="56" customWidth="1"/>
    <col min="3" max="3" width="14.28125" style="56" customWidth="1"/>
    <col min="4" max="4" width="12.28125" style="57" customWidth="1"/>
    <col min="5" max="5" width="17.140625" style="58" customWidth="1"/>
    <col min="6" max="6" width="21.421875" style="57" customWidth="1"/>
    <col min="7" max="7" width="16.00390625" style="58" customWidth="1"/>
  </cols>
  <sheetData>
    <row r="1" spans="2:7" ht="15">
      <c r="B1" s="85" t="s">
        <v>356</v>
      </c>
      <c r="C1" s="85"/>
      <c r="D1" s="85" t="s">
        <v>330</v>
      </c>
      <c r="E1" s="85"/>
      <c r="F1" s="85" t="s">
        <v>331</v>
      </c>
      <c r="G1" s="85"/>
    </row>
    <row r="2" spans="2:7" ht="15">
      <c r="B2" s="86" t="s">
        <v>332</v>
      </c>
      <c r="C2" s="86"/>
      <c r="D2" s="86" t="s">
        <v>332</v>
      </c>
      <c r="E2" s="86"/>
      <c r="F2" s="86" t="s">
        <v>332</v>
      </c>
      <c r="G2" s="86"/>
    </row>
    <row r="3" spans="1:7" s="62" customFormat="1" ht="12.75">
      <c r="A3" s="59"/>
      <c r="B3" s="60" t="s">
        <v>333</v>
      </c>
      <c r="C3" s="61" t="s">
        <v>334</v>
      </c>
      <c r="D3" s="60" t="s">
        <v>333</v>
      </c>
      <c r="E3" s="61" t="s">
        <v>334</v>
      </c>
      <c r="F3" s="60" t="s">
        <v>333</v>
      </c>
      <c r="G3" s="61" t="s">
        <v>334</v>
      </c>
    </row>
    <row r="4" spans="1:31" ht="15">
      <c r="A4" s="60" t="s">
        <v>9</v>
      </c>
      <c r="B4" s="60" t="s">
        <v>10</v>
      </c>
      <c r="C4" s="61" t="s">
        <v>10</v>
      </c>
      <c r="D4" s="60" t="s">
        <v>10</v>
      </c>
      <c r="E4" s="61" t="s">
        <v>10</v>
      </c>
      <c r="F4" s="60" t="s">
        <v>10</v>
      </c>
      <c r="G4" s="61" t="s">
        <v>10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7" ht="15">
      <c r="A5" s="56">
        <v>18</v>
      </c>
      <c r="B5" s="71">
        <v>0.9993</v>
      </c>
      <c r="C5" s="71">
        <v>0.9744</v>
      </c>
      <c r="D5" s="63">
        <v>0.9993</v>
      </c>
      <c r="E5" s="63">
        <v>0.9893</v>
      </c>
      <c r="F5" s="58">
        <v>0.9615</v>
      </c>
      <c r="G5" s="58">
        <v>0.9821</v>
      </c>
    </row>
    <row r="6" spans="1:7" ht="15">
      <c r="A6" s="56">
        <v>19</v>
      </c>
      <c r="B6" s="71">
        <v>1</v>
      </c>
      <c r="C6" s="71">
        <v>0.9856</v>
      </c>
      <c r="D6" s="63">
        <v>1</v>
      </c>
      <c r="E6" s="63">
        <v>0.9973</v>
      </c>
      <c r="F6" s="58">
        <v>0.9755</v>
      </c>
      <c r="G6" s="58">
        <v>0.9936</v>
      </c>
    </row>
    <row r="7" spans="1:7" ht="15">
      <c r="A7" s="56">
        <v>20</v>
      </c>
      <c r="B7" s="72">
        <v>1</v>
      </c>
      <c r="C7" s="72">
        <v>0.9936</v>
      </c>
      <c r="D7" s="64">
        <v>1</v>
      </c>
      <c r="E7" s="64">
        <v>1</v>
      </c>
      <c r="F7" s="58">
        <v>0.9875</v>
      </c>
      <c r="G7" s="58">
        <v>0.9993</v>
      </c>
    </row>
    <row r="8" spans="1:7" ht="15">
      <c r="A8" s="56">
        <v>21</v>
      </c>
      <c r="B8" s="71">
        <v>1</v>
      </c>
      <c r="C8" s="71">
        <v>0.9984</v>
      </c>
      <c r="D8" s="63">
        <v>1</v>
      </c>
      <c r="E8" s="63">
        <v>1</v>
      </c>
      <c r="F8" s="58">
        <v>0.9955</v>
      </c>
      <c r="G8" s="58">
        <v>1</v>
      </c>
    </row>
    <row r="9" spans="1:7" ht="15">
      <c r="A9" s="56">
        <v>22</v>
      </c>
      <c r="B9" s="71">
        <v>1</v>
      </c>
      <c r="C9" s="71">
        <v>1</v>
      </c>
      <c r="D9" s="63">
        <v>1</v>
      </c>
      <c r="E9" s="63">
        <v>1</v>
      </c>
      <c r="F9" s="58">
        <v>0.9995</v>
      </c>
      <c r="G9" s="58">
        <v>1</v>
      </c>
    </row>
    <row r="10" spans="1:7" ht="15">
      <c r="A10" s="56">
        <v>23</v>
      </c>
      <c r="B10" s="71">
        <v>1</v>
      </c>
      <c r="C10" s="71">
        <v>1</v>
      </c>
      <c r="D10" s="63">
        <v>1</v>
      </c>
      <c r="E10" s="63">
        <v>1</v>
      </c>
      <c r="F10" s="57">
        <v>1</v>
      </c>
      <c r="G10" s="58">
        <v>1</v>
      </c>
    </row>
    <row r="11" spans="1:7" ht="15">
      <c r="A11" s="56">
        <v>24</v>
      </c>
      <c r="B11" s="71">
        <v>1</v>
      </c>
      <c r="C11" s="71">
        <v>1</v>
      </c>
      <c r="D11" s="63">
        <v>1</v>
      </c>
      <c r="E11" s="63">
        <v>1</v>
      </c>
      <c r="F11" s="57">
        <v>1</v>
      </c>
      <c r="G11" s="58">
        <v>1</v>
      </c>
    </row>
    <row r="12" spans="1:7" ht="15">
      <c r="A12" s="56">
        <v>25</v>
      </c>
      <c r="B12" s="72">
        <v>1</v>
      </c>
      <c r="C12" s="72">
        <v>1</v>
      </c>
      <c r="D12" s="64">
        <v>1</v>
      </c>
      <c r="E12" s="64">
        <v>1</v>
      </c>
      <c r="F12" s="57">
        <v>1</v>
      </c>
      <c r="G12" s="58">
        <v>1</v>
      </c>
    </row>
    <row r="13" spans="1:7" ht="15">
      <c r="A13" s="56">
        <v>26</v>
      </c>
      <c r="B13" s="71">
        <v>1</v>
      </c>
      <c r="C13" s="71">
        <v>1</v>
      </c>
      <c r="D13" s="63">
        <v>1</v>
      </c>
      <c r="E13" s="63">
        <v>1</v>
      </c>
      <c r="F13" s="57">
        <v>1</v>
      </c>
      <c r="G13" s="58">
        <v>1</v>
      </c>
    </row>
    <row r="14" spans="1:7" ht="15">
      <c r="A14" s="56">
        <v>27</v>
      </c>
      <c r="B14" s="71">
        <v>1</v>
      </c>
      <c r="C14" s="71">
        <v>1</v>
      </c>
      <c r="D14" s="63">
        <v>1</v>
      </c>
      <c r="E14" s="63">
        <v>1</v>
      </c>
      <c r="F14" s="57">
        <v>1</v>
      </c>
      <c r="G14" s="58">
        <v>1</v>
      </c>
    </row>
    <row r="15" spans="1:7" ht="15">
      <c r="A15" s="56">
        <v>28</v>
      </c>
      <c r="B15" s="71">
        <v>1</v>
      </c>
      <c r="C15" s="71">
        <v>1</v>
      </c>
      <c r="D15" s="63">
        <v>1</v>
      </c>
      <c r="E15" s="63">
        <v>1</v>
      </c>
      <c r="F15" s="57">
        <v>1</v>
      </c>
      <c r="G15" s="58">
        <v>1</v>
      </c>
    </row>
    <row r="16" spans="1:7" ht="15">
      <c r="A16" s="56">
        <v>29</v>
      </c>
      <c r="B16" s="71">
        <v>1</v>
      </c>
      <c r="C16" s="71">
        <v>1</v>
      </c>
      <c r="D16" s="63">
        <v>1</v>
      </c>
      <c r="E16" s="63">
        <v>1</v>
      </c>
      <c r="F16" s="57">
        <v>1</v>
      </c>
      <c r="G16" s="58">
        <v>1</v>
      </c>
    </row>
    <row r="17" spans="1:20" ht="15">
      <c r="A17" s="56">
        <v>30</v>
      </c>
      <c r="B17" s="72">
        <v>1</v>
      </c>
      <c r="C17" s="72">
        <v>1</v>
      </c>
      <c r="D17" s="64">
        <v>1</v>
      </c>
      <c r="E17" s="64">
        <v>1</v>
      </c>
      <c r="F17" s="57">
        <v>1</v>
      </c>
      <c r="G17" s="58">
        <v>0.996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7" ht="15">
      <c r="A18" s="56">
        <v>31</v>
      </c>
      <c r="B18" s="71">
        <v>1</v>
      </c>
      <c r="C18" s="71">
        <v>1</v>
      </c>
      <c r="D18" s="63">
        <v>1</v>
      </c>
      <c r="E18" s="63">
        <v>0.9998</v>
      </c>
      <c r="F18" s="57">
        <v>1</v>
      </c>
      <c r="G18" s="58">
        <v>0.9983</v>
      </c>
    </row>
    <row r="19" spans="1:7" ht="15">
      <c r="A19" s="56">
        <v>32</v>
      </c>
      <c r="B19" s="71">
        <v>0.9998</v>
      </c>
      <c r="C19" s="71">
        <v>0.9999</v>
      </c>
      <c r="D19" s="63">
        <v>0.9998</v>
      </c>
      <c r="E19" s="63">
        <v>0.9989</v>
      </c>
      <c r="F19" s="57">
        <v>1</v>
      </c>
      <c r="G19" s="58">
        <v>0.9962</v>
      </c>
    </row>
    <row r="20" spans="1:7" ht="15">
      <c r="A20" s="56">
        <v>33</v>
      </c>
      <c r="B20" s="71">
        <v>0.9988</v>
      </c>
      <c r="C20" s="71">
        <v>0.9993</v>
      </c>
      <c r="D20" s="63">
        <v>0.9989</v>
      </c>
      <c r="E20" s="63">
        <v>0.9974</v>
      </c>
      <c r="F20" s="57">
        <v>1</v>
      </c>
      <c r="G20" s="58">
        <v>0.9933</v>
      </c>
    </row>
    <row r="21" spans="1:7" ht="15">
      <c r="A21" s="56">
        <v>34</v>
      </c>
      <c r="B21" s="71">
        <v>0.9971</v>
      </c>
      <c r="C21" s="71">
        <v>0.9981</v>
      </c>
      <c r="D21" s="63">
        <v>0.9973</v>
      </c>
      <c r="E21" s="63">
        <v>0.9953</v>
      </c>
      <c r="F21" s="57">
        <v>1</v>
      </c>
      <c r="G21" s="58">
        <v>0.9895</v>
      </c>
    </row>
    <row r="22" spans="1:7" ht="15">
      <c r="A22" s="56">
        <v>35</v>
      </c>
      <c r="B22" s="72">
        <v>0.9945</v>
      </c>
      <c r="C22" s="72">
        <v>0.9961</v>
      </c>
      <c r="D22" s="64">
        <v>0.995</v>
      </c>
      <c r="E22" s="64">
        <v>0.9926</v>
      </c>
      <c r="F22" s="57">
        <v>1</v>
      </c>
      <c r="G22" s="58">
        <v>0.9849</v>
      </c>
    </row>
    <row r="23" spans="1:7" ht="15">
      <c r="A23" s="56">
        <v>36</v>
      </c>
      <c r="B23" s="71">
        <v>0.9911</v>
      </c>
      <c r="C23" s="71">
        <v>0.9935</v>
      </c>
      <c r="D23" s="63">
        <v>0.992</v>
      </c>
      <c r="E23" s="63">
        <v>0.9893</v>
      </c>
      <c r="F23" s="58">
        <v>0.999</v>
      </c>
      <c r="G23" s="58">
        <v>0.9795</v>
      </c>
    </row>
    <row r="24" spans="1:7" ht="15">
      <c r="A24" s="56">
        <v>37</v>
      </c>
      <c r="B24" s="71">
        <v>0.987</v>
      </c>
      <c r="C24" s="71">
        <v>0.9902</v>
      </c>
      <c r="D24" s="63">
        <v>0.9882</v>
      </c>
      <c r="E24" s="63">
        <v>0.9854</v>
      </c>
      <c r="F24" s="58">
        <v>0.996</v>
      </c>
      <c r="G24" s="58">
        <v>0.9732</v>
      </c>
    </row>
    <row r="25" spans="1:7" ht="15">
      <c r="A25" s="56">
        <v>38</v>
      </c>
      <c r="B25" s="71">
        <v>0.982</v>
      </c>
      <c r="C25" s="71">
        <v>0.9862</v>
      </c>
      <c r="D25" s="63">
        <v>0.9837</v>
      </c>
      <c r="E25" s="63">
        <v>0.9808</v>
      </c>
      <c r="F25" s="58">
        <v>0.991</v>
      </c>
      <c r="G25" s="58">
        <v>0.966</v>
      </c>
    </row>
    <row r="26" spans="1:7" ht="15">
      <c r="A26" s="56">
        <v>39</v>
      </c>
      <c r="B26" s="71">
        <v>0.9762</v>
      </c>
      <c r="C26" s="71">
        <v>0.9815</v>
      </c>
      <c r="D26" s="63">
        <v>0.9784</v>
      </c>
      <c r="E26" s="63">
        <v>0.9757</v>
      </c>
      <c r="F26" s="58">
        <v>0.984</v>
      </c>
      <c r="G26" s="58">
        <v>0.9581</v>
      </c>
    </row>
    <row r="27" spans="1:14" ht="15">
      <c r="A27" s="56">
        <v>40</v>
      </c>
      <c r="B27" s="72">
        <v>0.9696</v>
      </c>
      <c r="C27" s="72">
        <v>0.9762</v>
      </c>
      <c r="D27" s="64">
        <v>0.9725</v>
      </c>
      <c r="E27" s="64">
        <v>0.9699</v>
      </c>
      <c r="F27" s="57">
        <v>0.9759</v>
      </c>
      <c r="G27" s="58">
        <v>0.9493</v>
      </c>
      <c r="H27" s="62"/>
      <c r="I27" s="62"/>
      <c r="J27" s="62"/>
      <c r="K27" s="62"/>
      <c r="L27" s="62"/>
      <c r="M27" s="62"/>
      <c r="N27" s="62"/>
    </row>
    <row r="28" spans="1:7" ht="15">
      <c r="A28" s="56">
        <v>41</v>
      </c>
      <c r="B28" s="71">
        <v>0.9623</v>
      </c>
      <c r="C28" s="71">
        <v>0.9702</v>
      </c>
      <c r="D28" s="63">
        <v>0.9658</v>
      </c>
      <c r="E28" s="63">
        <v>0.9635</v>
      </c>
      <c r="F28" s="57">
        <v>0.9679</v>
      </c>
      <c r="G28" s="58">
        <v>0.9396</v>
      </c>
    </row>
    <row r="29" spans="1:7" ht="15">
      <c r="A29" s="56">
        <v>42</v>
      </c>
      <c r="B29" s="71">
        <v>0.9545</v>
      </c>
      <c r="C29" s="71">
        <v>0.9635</v>
      </c>
      <c r="D29" s="63">
        <v>0.9584</v>
      </c>
      <c r="E29" s="63">
        <v>0.9565</v>
      </c>
      <c r="F29" s="57">
        <v>0.9599</v>
      </c>
      <c r="G29" s="58">
        <v>0.9292</v>
      </c>
    </row>
    <row r="30" spans="1:7" ht="15">
      <c r="A30" s="56">
        <v>43</v>
      </c>
      <c r="B30" s="71">
        <v>0.9467</v>
      </c>
      <c r="C30" s="71">
        <v>0.9562</v>
      </c>
      <c r="D30" s="63">
        <v>0.9506</v>
      </c>
      <c r="E30" s="63">
        <v>0.9489</v>
      </c>
      <c r="F30" s="57">
        <v>0.9519</v>
      </c>
      <c r="G30" s="58">
        <v>0.9183</v>
      </c>
    </row>
    <row r="31" spans="1:7" ht="15">
      <c r="A31" s="56">
        <v>44</v>
      </c>
      <c r="B31" s="71">
        <v>0.9389</v>
      </c>
      <c r="C31" s="71">
        <v>0.9482</v>
      </c>
      <c r="D31" s="63">
        <v>0.9428</v>
      </c>
      <c r="E31" s="63">
        <v>0.9406</v>
      </c>
      <c r="F31" s="57">
        <v>0.9439</v>
      </c>
      <c r="G31" s="58">
        <v>0.9074</v>
      </c>
    </row>
    <row r="32" spans="1:7" ht="15">
      <c r="A32" s="56">
        <v>45</v>
      </c>
      <c r="B32" s="72">
        <v>0.9311</v>
      </c>
      <c r="C32" s="72">
        <v>0.9395</v>
      </c>
      <c r="D32" s="64">
        <v>0.935</v>
      </c>
      <c r="E32" s="64">
        <v>0.9318</v>
      </c>
      <c r="F32" s="57">
        <v>0.9358</v>
      </c>
      <c r="G32" s="58">
        <v>0.8965</v>
      </c>
    </row>
    <row r="33" spans="1:13" ht="15">
      <c r="A33" s="56">
        <v>46</v>
      </c>
      <c r="B33" s="71">
        <v>0.9234</v>
      </c>
      <c r="C33" s="71">
        <v>0.9301</v>
      </c>
      <c r="D33" s="63">
        <v>0.9273</v>
      </c>
      <c r="E33" s="63">
        <v>0.9223</v>
      </c>
      <c r="F33" s="57">
        <v>0.9278</v>
      </c>
      <c r="G33" s="58">
        <v>0.8856</v>
      </c>
      <c r="H33" s="62"/>
      <c r="I33" s="62"/>
      <c r="J33" s="62"/>
      <c r="K33" s="62"/>
      <c r="L33" s="62"/>
      <c r="M33" s="62"/>
    </row>
    <row r="34" spans="1:7" ht="15">
      <c r="A34" s="56">
        <v>47</v>
      </c>
      <c r="B34" s="71">
        <v>0.9156</v>
      </c>
      <c r="C34" s="71">
        <v>0.92</v>
      </c>
      <c r="D34" s="63">
        <v>0.9195</v>
      </c>
      <c r="E34" s="63">
        <v>0.9122</v>
      </c>
      <c r="F34" s="57">
        <v>0.9198</v>
      </c>
      <c r="G34" s="58">
        <v>0.8747</v>
      </c>
    </row>
    <row r="35" spans="1:7" ht="15">
      <c r="A35" s="56">
        <v>48</v>
      </c>
      <c r="B35" s="71">
        <v>0.9078</v>
      </c>
      <c r="C35" s="71">
        <v>0.9093</v>
      </c>
      <c r="D35" s="63">
        <v>0.9117</v>
      </c>
      <c r="E35" s="63">
        <v>0.9016</v>
      </c>
      <c r="F35" s="57">
        <v>0.9118</v>
      </c>
      <c r="G35" s="58">
        <v>0.8638</v>
      </c>
    </row>
    <row r="36" spans="1:7" ht="15">
      <c r="A36" s="56">
        <v>49</v>
      </c>
      <c r="B36" s="71">
        <v>0.9</v>
      </c>
      <c r="C36" s="71">
        <v>0.8982</v>
      </c>
      <c r="D36" s="63">
        <v>0.9039</v>
      </c>
      <c r="E36" s="63">
        <v>0.8906</v>
      </c>
      <c r="F36" s="57">
        <v>0.9038</v>
      </c>
      <c r="G36" s="58">
        <v>0.8529</v>
      </c>
    </row>
    <row r="37" spans="1:14" ht="15">
      <c r="A37" s="56">
        <v>50</v>
      </c>
      <c r="B37" s="72">
        <v>0.8922</v>
      </c>
      <c r="C37" s="72">
        <v>0.8872</v>
      </c>
      <c r="D37" s="64">
        <v>0.8961</v>
      </c>
      <c r="E37" s="64">
        <v>0.8796</v>
      </c>
      <c r="F37" s="57">
        <v>0.8957</v>
      </c>
      <c r="G37" s="58">
        <v>0.842</v>
      </c>
      <c r="H37" s="62"/>
      <c r="I37" s="62"/>
      <c r="J37" s="62"/>
      <c r="K37" s="62"/>
      <c r="L37" s="62"/>
      <c r="M37" s="62"/>
      <c r="N37" s="62"/>
    </row>
    <row r="38" spans="1:7" ht="15">
      <c r="A38" s="56">
        <v>51</v>
      </c>
      <c r="B38" s="71">
        <v>0.8845</v>
      </c>
      <c r="C38" s="71">
        <v>0.8761</v>
      </c>
      <c r="D38" s="63">
        <v>0.8884</v>
      </c>
      <c r="E38" s="63">
        <v>0.8686</v>
      </c>
      <c r="F38" s="57">
        <v>0.8877</v>
      </c>
      <c r="G38" s="58">
        <v>0.8311</v>
      </c>
    </row>
    <row r="39" spans="1:7" ht="15">
      <c r="A39" s="56">
        <v>52</v>
      </c>
      <c r="B39" s="71">
        <v>0.8767</v>
      </c>
      <c r="C39" s="71">
        <v>0.8651</v>
      </c>
      <c r="D39" s="63">
        <v>0.8806</v>
      </c>
      <c r="E39" s="63">
        <v>0.8576</v>
      </c>
      <c r="F39" s="57">
        <v>0.8797</v>
      </c>
      <c r="G39" s="58">
        <v>0.8202</v>
      </c>
    </row>
    <row r="40" spans="1:7" ht="15">
      <c r="A40" s="56">
        <v>53</v>
      </c>
      <c r="B40" s="71">
        <v>0.8689</v>
      </c>
      <c r="C40" s="71">
        <v>0.854</v>
      </c>
      <c r="D40" s="63">
        <v>0.8728</v>
      </c>
      <c r="E40" s="63">
        <v>0.8466</v>
      </c>
      <c r="F40" s="57">
        <v>0.8717</v>
      </c>
      <c r="G40" s="58">
        <v>0.8093</v>
      </c>
    </row>
    <row r="41" spans="1:7" ht="15">
      <c r="A41" s="56">
        <v>54</v>
      </c>
      <c r="B41" s="71">
        <v>0.8611</v>
      </c>
      <c r="C41" s="71">
        <v>0.8429</v>
      </c>
      <c r="D41" s="63">
        <v>0.865</v>
      </c>
      <c r="E41" s="63">
        <v>0.8356</v>
      </c>
      <c r="F41" s="57">
        <v>0.8637</v>
      </c>
      <c r="G41" s="58">
        <v>0.7984</v>
      </c>
    </row>
    <row r="42" spans="1:7" ht="15">
      <c r="A42" s="56">
        <v>55</v>
      </c>
      <c r="B42" s="72">
        <v>0.8533</v>
      </c>
      <c r="C42" s="72">
        <v>0.8319</v>
      </c>
      <c r="D42" s="64">
        <v>0.8572</v>
      </c>
      <c r="E42" s="64">
        <v>0.8246</v>
      </c>
      <c r="F42" s="57">
        <v>0.8556</v>
      </c>
      <c r="G42" s="58">
        <v>0.7875</v>
      </c>
    </row>
    <row r="43" spans="1:13" ht="15">
      <c r="A43" s="56">
        <v>56</v>
      </c>
      <c r="B43" s="71">
        <v>0.8456</v>
      </c>
      <c r="C43" s="71">
        <v>0.8208</v>
      </c>
      <c r="D43" s="63">
        <v>0.8495</v>
      </c>
      <c r="E43" s="63">
        <v>0.8136</v>
      </c>
      <c r="F43" s="57">
        <v>0.8476</v>
      </c>
      <c r="G43" s="58">
        <v>0.7766</v>
      </c>
      <c r="H43" s="62"/>
      <c r="I43" s="62"/>
      <c r="J43" s="62"/>
      <c r="K43" s="62"/>
      <c r="L43" s="62"/>
      <c r="M43" s="62"/>
    </row>
    <row r="44" spans="1:7" ht="15">
      <c r="A44" s="56">
        <v>57</v>
      </c>
      <c r="B44" s="71">
        <v>0.8378</v>
      </c>
      <c r="C44" s="71">
        <v>0.8098</v>
      </c>
      <c r="D44" s="63">
        <v>0.8417</v>
      </c>
      <c r="E44" s="63">
        <v>0.8026</v>
      </c>
      <c r="F44" s="57">
        <v>0.8396</v>
      </c>
      <c r="G44" s="58">
        <v>0.7657</v>
      </c>
    </row>
    <row r="45" spans="1:7" ht="15">
      <c r="A45" s="56">
        <v>58</v>
      </c>
      <c r="B45" s="71">
        <v>0.83</v>
      </c>
      <c r="C45" s="71">
        <v>0.7987</v>
      </c>
      <c r="D45" s="63">
        <v>0.8339</v>
      </c>
      <c r="E45" s="63">
        <v>0.7916</v>
      </c>
      <c r="F45" s="57">
        <v>0.8316</v>
      </c>
      <c r="G45" s="58">
        <v>0.7548</v>
      </c>
    </row>
    <row r="46" spans="1:7" ht="15">
      <c r="A46" s="56">
        <v>59</v>
      </c>
      <c r="B46" s="71">
        <v>0.8222</v>
      </c>
      <c r="C46" s="71">
        <v>0.7876</v>
      </c>
      <c r="D46" s="63">
        <v>0.8261</v>
      </c>
      <c r="E46" s="63">
        <v>0.7806</v>
      </c>
      <c r="F46" s="57">
        <v>0.8236</v>
      </c>
      <c r="G46" s="58">
        <v>0.7439</v>
      </c>
    </row>
    <row r="47" spans="1:20" ht="15">
      <c r="A47" s="56">
        <v>60</v>
      </c>
      <c r="B47" s="72">
        <v>0.8144</v>
      </c>
      <c r="C47" s="72">
        <v>0.7766</v>
      </c>
      <c r="D47" s="64">
        <v>0.8183</v>
      </c>
      <c r="E47" s="64">
        <v>0.7696</v>
      </c>
      <c r="F47" s="57">
        <v>0.8155</v>
      </c>
      <c r="G47" s="58">
        <v>0.733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7" ht="15">
      <c r="A48" s="56">
        <v>61</v>
      </c>
      <c r="B48" s="71">
        <v>0.8067</v>
      </c>
      <c r="C48" s="71">
        <v>0.7655</v>
      </c>
      <c r="D48" s="63">
        <v>0.8106</v>
      </c>
      <c r="E48" s="63">
        <v>0.7586</v>
      </c>
      <c r="F48" s="57">
        <v>0.8075</v>
      </c>
      <c r="G48" s="58">
        <v>0.7221</v>
      </c>
    </row>
    <row r="49" spans="1:7" ht="15">
      <c r="A49" s="56">
        <v>62</v>
      </c>
      <c r="B49" s="71">
        <v>0.7989</v>
      </c>
      <c r="C49" s="71">
        <v>0.7545</v>
      </c>
      <c r="D49" s="63">
        <v>0.8028</v>
      </c>
      <c r="E49" s="63">
        <v>0.7476</v>
      </c>
      <c r="F49" s="57">
        <v>0.7995</v>
      </c>
      <c r="G49" s="58">
        <v>0.7112</v>
      </c>
    </row>
    <row r="50" spans="1:7" ht="15">
      <c r="A50" s="56">
        <v>63</v>
      </c>
      <c r="B50" s="71">
        <v>0.7911</v>
      </c>
      <c r="C50" s="71">
        <v>0.7434</v>
      </c>
      <c r="D50" s="63">
        <v>0.795</v>
      </c>
      <c r="E50" s="63">
        <v>0.7366</v>
      </c>
      <c r="F50" s="57">
        <v>0.7915</v>
      </c>
      <c r="G50" s="58">
        <v>0.7003</v>
      </c>
    </row>
    <row r="51" spans="1:7" ht="15">
      <c r="A51" s="56">
        <v>64</v>
      </c>
      <c r="B51" s="71">
        <v>0.7833</v>
      </c>
      <c r="C51" s="71">
        <v>0.7323</v>
      </c>
      <c r="D51" s="63">
        <v>0.7872</v>
      </c>
      <c r="E51" s="63">
        <v>0.7256</v>
      </c>
      <c r="F51" s="57">
        <v>0.7835</v>
      </c>
      <c r="G51" s="58">
        <v>0.6894</v>
      </c>
    </row>
    <row r="52" spans="1:7" ht="15">
      <c r="A52" s="56">
        <v>65</v>
      </c>
      <c r="B52" s="72">
        <v>0.7755</v>
      </c>
      <c r="C52" s="72">
        <v>0.7213</v>
      </c>
      <c r="D52" s="64">
        <v>0.7794</v>
      </c>
      <c r="E52" s="64">
        <v>0.7146</v>
      </c>
      <c r="F52" s="57">
        <v>0.7754</v>
      </c>
      <c r="G52" s="58">
        <v>0.6785</v>
      </c>
    </row>
    <row r="53" spans="1:13" ht="15">
      <c r="A53" s="56">
        <v>66</v>
      </c>
      <c r="B53" s="71">
        <v>0.7678</v>
      </c>
      <c r="C53" s="71">
        <v>0.7102</v>
      </c>
      <c r="D53" s="63">
        <v>0.7717</v>
      </c>
      <c r="E53" s="63">
        <v>0.7036</v>
      </c>
      <c r="F53" s="57">
        <v>0.7674</v>
      </c>
      <c r="G53" s="58">
        <v>0.6676</v>
      </c>
      <c r="H53" s="62"/>
      <c r="I53" s="62"/>
      <c r="J53" s="62"/>
      <c r="K53" s="62"/>
      <c r="L53" s="62"/>
      <c r="M53" s="62"/>
    </row>
    <row r="54" spans="1:7" ht="15">
      <c r="A54" s="56">
        <v>67</v>
      </c>
      <c r="B54" s="71">
        <v>0.76</v>
      </c>
      <c r="C54" s="71">
        <v>0.6992</v>
      </c>
      <c r="D54" s="63">
        <v>0.7639</v>
      </c>
      <c r="E54" s="63">
        <v>0.6926</v>
      </c>
      <c r="F54" s="57">
        <v>0.7594</v>
      </c>
      <c r="G54" s="58">
        <v>0.6567</v>
      </c>
    </row>
    <row r="55" spans="1:7" ht="15">
      <c r="A55" s="56">
        <v>68</v>
      </c>
      <c r="B55" s="71">
        <v>0.7522</v>
      </c>
      <c r="C55" s="71">
        <v>0.6881</v>
      </c>
      <c r="D55" s="63">
        <v>0.7561</v>
      </c>
      <c r="E55" s="63">
        <v>0.6816</v>
      </c>
      <c r="F55" s="57">
        <v>0.7514</v>
      </c>
      <c r="G55" s="58">
        <v>0.6458</v>
      </c>
    </row>
    <row r="56" spans="1:7" ht="15">
      <c r="A56" s="56">
        <v>69</v>
      </c>
      <c r="B56" s="71">
        <v>0.7444</v>
      </c>
      <c r="C56" s="71">
        <v>0.677</v>
      </c>
      <c r="D56" s="63">
        <v>0.7483</v>
      </c>
      <c r="E56" s="63">
        <v>0.6706</v>
      </c>
      <c r="F56" s="57">
        <v>0.7434</v>
      </c>
      <c r="G56" s="58">
        <v>0.6349</v>
      </c>
    </row>
    <row r="57" spans="1:15" ht="15">
      <c r="A57" s="56">
        <v>70</v>
      </c>
      <c r="B57" s="72">
        <v>0.7366</v>
      </c>
      <c r="C57" s="72">
        <v>0.666</v>
      </c>
      <c r="D57" s="64">
        <v>0.7405</v>
      </c>
      <c r="E57" s="64">
        <v>0.6596</v>
      </c>
      <c r="F57" s="57">
        <v>0.7353</v>
      </c>
      <c r="G57" s="58">
        <v>0.624</v>
      </c>
      <c r="H57" s="62"/>
      <c r="I57" s="62"/>
      <c r="J57" s="62"/>
      <c r="K57" s="62"/>
      <c r="L57" s="62"/>
      <c r="M57" s="62"/>
      <c r="N57" s="62"/>
      <c r="O57" s="62"/>
    </row>
    <row r="58" spans="1:7" ht="15">
      <c r="A58" s="56">
        <v>71</v>
      </c>
      <c r="B58" s="71">
        <v>0.7286</v>
      </c>
      <c r="C58" s="71">
        <v>0.6549</v>
      </c>
      <c r="D58" s="63">
        <v>0.7324</v>
      </c>
      <c r="E58" s="63">
        <v>0.6486</v>
      </c>
      <c r="F58" s="57">
        <v>0.7272</v>
      </c>
      <c r="G58" s="58">
        <v>0.6131</v>
      </c>
    </row>
    <row r="59" spans="1:7" ht="15">
      <c r="A59" s="56">
        <v>72</v>
      </c>
      <c r="B59" s="71">
        <v>0.7198</v>
      </c>
      <c r="C59" s="71">
        <v>0.6439</v>
      </c>
      <c r="D59" s="63">
        <v>0.7236</v>
      </c>
      <c r="E59" s="63">
        <v>0.6376</v>
      </c>
      <c r="F59" s="57">
        <v>0.7185</v>
      </c>
      <c r="G59" s="58">
        <v>0.6022</v>
      </c>
    </row>
    <row r="60" spans="1:7" ht="15">
      <c r="A60" s="56">
        <v>73</v>
      </c>
      <c r="B60" s="71">
        <v>0.7104</v>
      </c>
      <c r="C60" s="71">
        <v>0.6328</v>
      </c>
      <c r="D60" s="63">
        <v>0.714</v>
      </c>
      <c r="E60" s="63">
        <v>0.6266</v>
      </c>
      <c r="F60" s="57">
        <v>0.7091</v>
      </c>
      <c r="G60" s="58">
        <v>0.5913</v>
      </c>
    </row>
    <row r="61" spans="1:7" ht="15">
      <c r="A61" s="56">
        <v>74</v>
      </c>
      <c r="B61" s="71">
        <v>0.7002</v>
      </c>
      <c r="C61" s="71">
        <v>0.6217</v>
      </c>
      <c r="D61" s="63">
        <v>0.7038</v>
      </c>
      <c r="E61" s="63">
        <v>0.6156</v>
      </c>
      <c r="F61" s="57">
        <v>0.699</v>
      </c>
      <c r="G61" s="58">
        <v>0.5803</v>
      </c>
    </row>
    <row r="62" spans="1:7" ht="15">
      <c r="A62" s="56">
        <v>75</v>
      </c>
      <c r="B62" s="72">
        <v>0.6893</v>
      </c>
      <c r="C62" s="72">
        <v>0.6103</v>
      </c>
      <c r="D62" s="64">
        <v>0.6929</v>
      </c>
      <c r="E62" s="64">
        <v>0.6042</v>
      </c>
      <c r="F62" s="57">
        <v>0.6882</v>
      </c>
      <c r="G62" s="58">
        <v>0.5686</v>
      </c>
    </row>
    <row r="63" spans="1:13" ht="15">
      <c r="A63" s="56">
        <v>76</v>
      </c>
      <c r="B63" s="71">
        <v>0.6778</v>
      </c>
      <c r="C63" s="71">
        <v>0.598</v>
      </c>
      <c r="D63" s="63">
        <v>0.6813</v>
      </c>
      <c r="E63" s="63">
        <v>0.592</v>
      </c>
      <c r="F63" s="57">
        <v>0.6766</v>
      </c>
      <c r="G63" s="58">
        <v>0.5561</v>
      </c>
      <c r="H63" s="62"/>
      <c r="I63" s="62"/>
      <c r="J63" s="62"/>
      <c r="K63" s="62"/>
      <c r="L63" s="62"/>
      <c r="M63" s="62"/>
    </row>
    <row r="64" spans="1:7" ht="15">
      <c r="A64" s="56">
        <v>77</v>
      </c>
      <c r="B64" s="71">
        <v>0.6655</v>
      </c>
      <c r="C64" s="71">
        <v>0.585</v>
      </c>
      <c r="D64" s="63">
        <v>0.6689</v>
      </c>
      <c r="E64" s="63">
        <v>0.579</v>
      </c>
      <c r="F64" s="57">
        <v>0.6644</v>
      </c>
      <c r="G64" s="58">
        <v>0.5429</v>
      </c>
    </row>
    <row r="65" spans="1:7" ht="15">
      <c r="A65" s="56">
        <v>78</v>
      </c>
      <c r="B65" s="71">
        <v>0.6526</v>
      </c>
      <c r="C65" s="71">
        <v>0.5711</v>
      </c>
      <c r="D65" s="63">
        <v>0.6559</v>
      </c>
      <c r="E65" s="63">
        <v>0.5652</v>
      </c>
      <c r="F65" s="57">
        <v>0.6515</v>
      </c>
      <c r="G65" s="58">
        <v>0.5289</v>
      </c>
    </row>
    <row r="66" spans="1:7" ht="15">
      <c r="A66" s="56">
        <v>79</v>
      </c>
      <c r="B66" s="71">
        <v>0.6389</v>
      </c>
      <c r="C66" s="71">
        <v>0.5564</v>
      </c>
      <c r="D66" s="63">
        <v>0.6422</v>
      </c>
      <c r="E66" s="63">
        <v>0.5506</v>
      </c>
      <c r="F66" s="57">
        <v>0.6379</v>
      </c>
      <c r="G66" s="58">
        <v>0.5141</v>
      </c>
    </row>
    <row r="67" spans="1:7" ht="15">
      <c r="A67" s="56">
        <v>80</v>
      </c>
      <c r="B67" s="72">
        <v>0.6245</v>
      </c>
      <c r="C67" s="72">
        <v>0.541</v>
      </c>
      <c r="D67" s="64">
        <v>0.6277</v>
      </c>
      <c r="E67" s="64">
        <v>0.5352</v>
      </c>
      <c r="F67" s="57">
        <v>0.6236</v>
      </c>
      <c r="G67" s="58">
        <v>0.4985</v>
      </c>
    </row>
    <row r="68" spans="1:14" ht="15">
      <c r="A68" s="56">
        <v>81</v>
      </c>
      <c r="B68" s="71">
        <v>0.6095</v>
      </c>
      <c r="C68" s="71">
        <v>0.5247</v>
      </c>
      <c r="D68" s="63">
        <v>0.6126</v>
      </c>
      <c r="E68" s="63">
        <v>0.519</v>
      </c>
      <c r="F68" s="58">
        <v>0.6085</v>
      </c>
      <c r="G68" s="58">
        <v>0.4821</v>
      </c>
      <c r="H68" s="62"/>
      <c r="I68" s="62"/>
      <c r="J68" s="62"/>
      <c r="K68" s="62"/>
      <c r="L68" s="62"/>
      <c r="M68" s="62"/>
      <c r="N68" s="62"/>
    </row>
    <row r="69" spans="1:7" ht="15">
      <c r="A69" s="56">
        <v>82</v>
      </c>
      <c r="B69" s="71">
        <v>0.5937</v>
      </c>
      <c r="C69" s="71">
        <v>0.5077</v>
      </c>
      <c r="D69" s="63">
        <v>0.5968</v>
      </c>
      <c r="E69" s="63">
        <v>0.502</v>
      </c>
      <c r="F69" s="58">
        <v>0.5928</v>
      </c>
      <c r="G69" s="58">
        <v>0.465</v>
      </c>
    </row>
    <row r="70" spans="1:7" ht="15">
      <c r="A70" s="56">
        <v>83</v>
      </c>
      <c r="B70" s="71">
        <v>0.5773</v>
      </c>
      <c r="C70" s="71">
        <v>0.4898</v>
      </c>
      <c r="D70" s="63">
        <v>0.5802</v>
      </c>
      <c r="E70" s="63">
        <v>0.4842</v>
      </c>
      <c r="F70" s="58">
        <v>0.5764</v>
      </c>
      <c r="G70" s="58">
        <v>0.4471</v>
      </c>
    </row>
    <row r="71" spans="1:7" ht="15">
      <c r="A71" s="56">
        <v>84</v>
      </c>
      <c r="B71" s="71">
        <v>0.5601</v>
      </c>
      <c r="C71" s="71">
        <v>0.4711</v>
      </c>
      <c r="D71" s="63">
        <v>0.563</v>
      </c>
      <c r="E71" s="63">
        <v>0.4656</v>
      </c>
      <c r="F71" s="58">
        <v>0.5593</v>
      </c>
      <c r="G71" s="58">
        <v>0.4284</v>
      </c>
    </row>
    <row r="72" spans="1:7" ht="15">
      <c r="A72" s="56">
        <v>85</v>
      </c>
      <c r="B72" s="72">
        <v>0.5422</v>
      </c>
      <c r="C72" s="72">
        <v>0.4517</v>
      </c>
      <c r="D72" s="64">
        <v>0.5451</v>
      </c>
      <c r="E72" s="64">
        <v>0.4462</v>
      </c>
      <c r="F72" s="58">
        <v>0.5415</v>
      </c>
      <c r="G72" s="58">
        <v>0.4089</v>
      </c>
    </row>
    <row r="73" spans="1:13" ht="15">
      <c r="A73" s="56">
        <v>86</v>
      </c>
      <c r="B73" s="71">
        <v>0.5237</v>
      </c>
      <c r="C73" s="71">
        <v>0.4314</v>
      </c>
      <c r="D73" s="63">
        <v>0.5265</v>
      </c>
      <c r="E73" s="63">
        <v>0.426</v>
      </c>
      <c r="F73" s="58">
        <v>0.5229</v>
      </c>
      <c r="G73" s="58">
        <v>0.3886</v>
      </c>
      <c r="H73" s="62"/>
      <c r="I73" s="62"/>
      <c r="J73" s="62"/>
      <c r="K73" s="62"/>
      <c r="L73" s="62"/>
      <c r="M73" s="62"/>
    </row>
    <row r="74" spans="1:7" ht="15">
      <c r="A74" s="56">
        <v>87</v>
      </c>
      <c r="B74" s="71">
        <v>0.5044</v>
      </c>
      <c r="C74" s="71">
        <v>0.4104</v>
      </c>
      <c r="D74" s="63">
        <v>0.5071</v>
      </c>
      <c r="E74" s="63">
        <v>0.405</v>
      </c>
      <c r="F74" s="58">
        <v>0.5037</v>
      </c>
      <c r="G74" s="58">
        <v>0.3676</v>
      </c>
    </row>
    <row r="75" spans="1:7" ht="15">
      <c r="A75" s="56">
        <v>88</v>
      </c>
      <c r="B75" s="71">
        <v>0.4845</v>
      </c>
      <c r="C75" s="71">
        <v>0.3885</v>
      </c>
      <c r="D75" s="63">
        <v>0.4871</v>
      </c>
      <c r="E75" s="63">
        <v>0.3832</v>
      </c>
      <c r="F75" s="58">
        <v>0.4838</v>
      </c>
      <c r="G75" s="58">
        <v>0.3458</v>
      </c>
    </row>
    <row r="76" spans="1:7" ht="15">
      <c r="A76" s="56">
        <v>89</v>
      </c>
      <c r="B76" s="71">
        <v>0.4638</v>
      </c>
      <c r="C76" s="71">
        <v>0.3658</v>
      </c>
      <c r="D76" s="63">
        <v>0.4664</v>
      </c>
      <c r="E76" s="63">
        <v>0.3606</v>
      </c>
      <c r="F76" s="58">
        <v>0.4632</v>
      </c>
      <c r="G76" s="58">
        <v>0.3232</v>
      </c>
    </row>
    <row r="77" spans="1:7" ht="15">
      <c r="A77" s="56">
        <v>90</v>
      </c>
      <c r="B77" s="72">
        <v>0.4424</v>
      </c>
      <c r="C77" s="72">
        <v>0.3424</v>
      </c>
      <c r="D77" s="64">
        <v>0.4449</v>
      </c>
      <c r="E77" s="64">
        <v>0.3372</v>
      </c>
      <c r="F77" s="58">
        <v>0.4419</v>
      </c>
      <c r="G77" s="58">
        <v>0.2998</v>
      </c>
    </row>
    <row r="78" spans="1:14" ht="15">
      <c r="A78" s="56">
        <v>91</v>
      </c>
      <c r="B78" s="71">
        <v>0.4204</v>
      </c>
      <c r="C78" s="71">
        <v>0.3181</v>
      </c>
      <c r="D78" s="63">
        <v>0.4228</v>
      </c>
      <c r="E78" s="63">
        <v>0.313</v>
      </c>
      <c r="F78" s="58">
        <v>0.4198</v>
      </c>
      <c r="G78" s="58">
        <v>0.2756</v>
      </c>
      <c r="H78" s="62"/>
      <c r="I78" s="62"/>
      <c r="J78" s="62"/>
      <c r="K78" s="62"/>
      <c r="L78" s="62"/>
      <c r="M78" s="62"/>
      <c r="N78" s="62"/>
    </row>
    <row r="79" spans="1:7" ht="15">
      <c r="A79" s="56">
        <v>92</v>
      </c>
      <c r="B79" s="71">
        <v>0.3976</v>
      </c>
      <c r="C79" s="71">
        <v>0.2931</v>
      </c>
      <c r="D79" s="63">
        <v>0.4</v>
      </c>
      <c r="E79" s="63">
        <v>0.288</v>
      </c>
      <c r="F79" s="58">
        <v>0.3971</v>
      </c>
      <c r="G79" s="58">
        <v>0.2507</v>
      </c>
    </row>
    <row r="80" spans="1:7" ht="15">
      <c r="A80" s="56">
        <v>93</v>
      </c>
      <c r="B80" s="71">
        <v>0.3742</v>
      </c>
      <c r="C80" s="71">
        <v>0.2672</v>
      </c>
      <c r="D80" s="63">
        <v>0.3764</v>
      </c>
      <c r="E80" s="63">
        <v>0.2622</v>
      </c>
      <c r="F80" s="58">
        <v>0.3737</v>
      </c>
      <c r="G80" s="58">
        <v>0.225</v>
      </c>
    </row>
    <row r="81" spans="1:7" ht="15">
      <c r="A81" s="56">
        <v>94</v>
      </c>
      <c r="B81" s="71">
        <v>0.35</v>
      </c>
      <c r="C81" s="71">
        <v>0.2405</v>
      </c>
      <c r="D81" s="63">
        <v>0.3522</v>
      </c>
      <c r="E81" s="63">
        <v>0.2356</v>
      </c>
      <c r="F81" s="58">
        <v>0.3496</v>
      </c>
      <c r="G81" s="58">
        <v>0.1985</v>
      </c>
    </row>
    <row r="82" spans="1:7" ht="15">
      <c r="A82" s="56">
        <v>95</v>
      </c>
      <c r="B82" s="72">
        <v>0.3251</v>
      </c>
      <c r="C82" s="72">
        <v>0.2131</v>
      </c>
      <c r="D82" s="64">
        <v>0.3273</v>
      </c>
      <c r="E82" s="64">
        <v>0.2082</v>
      </c>
      <c r="F82" s="58">
        <v>0.3248</v>
      </c>
      <c r="G82" s="58">
        <v>0.1712</v>
      </c>
    </row>
    <row r="83" spans="1:8" ht="15">
      <c r="A83" s="56">
        <v>96</v>
      </c>
      <c r="B83" s="71">
        <v>0.2996</v>
      </c>
      <c r="C83" s="71">
        <v>0.1848</v>
      </c>
      <c r="D83" s="63">
        <v>0.3017</v>
      </c>
      <c r="E83" s="63">
        <v>0.18</v>
      </c>
      <c r="F83" s="58">
        <v>0.2992</v>
      </c>
      <c r="G83" s="58">
        <v>0.1431</v>
      </c>
      <c r="H83" s="62"/>
    </row>
    <row r="84" spans="1:7" ht="15">
      <c r="A84" s="56">
        <v>97</v>
      </c>
      <c r="B84" s="71">
        <v>0.2733</v>
      </c>
      <c r="C84" s="71">
        <v>0.1558</v>
      </c>
      <c r="D84" s="63">
        <v>0.2753</v>
      </c>
      <c r="E84" s="63">
        <v>0.151</v>
      </c>
      <c r="F84" s="58">
        <v>0.273</v>
      </c>
      <c r="G84" s="58">
        <v>0.1143</v>
      </c>
    </row>
    <row r="85" spans="1:7" ht="15">
      <c r="A85" s="56">
        <v>98</v>
      </c>
      <c r="B85" s="71">
        <v>0.2464</v>
      </c>
      <c r="C85" s="71">
        <v>0.1259</v>
      </c>
      <c r="D85" s="63">
        <v>0.2483</v>
      </c>
      <c r="E85" s="63">
        <v>0.1212</v>
      </c>
      <c r="F85" s="58">
        <v>0.2461</v>
      </c>
      <c r="G85" s="58">
        <v>0.0847</v>
      </c>
    </row>
    <row r="86" spans="1:7" ht="15">
      <c r="A86" s="56">
        <v>99</v>
      </c>
      <c r="B86" s="71">
        <v>0.2187</v>
      </c>
      <c r="C86" s="71">
        <v>0.0952</v>
      </c>
      <c r="D86" s="63">
        <v>0.2206</v>
      </c>
      <c r="E86" s="63">
        <v>0.0906</v>
      </c>
      <c r="F86" s="58">
        <v>0.2185</v>
      </c>
      <c r="G86" s="58">
        <v>0.0543</v>
      </c>
    </row>
    <row r="87" spans="1:7" ht="15">
      <c r="A87" s="56">
        <v>100</v>
      </c>
      <c r="B87" s="72">
        <v>0.1903</v>
      </c>
      <c r="C87" s="72">
        <v>0.0638</v>
      </c>
      <c r="D87" s="64">
        <v>0.1921</v>
      </c>
      <c r="E87" s="64">
        <v>0.0592</v>
      </c>
      <c r="F87" s="58">
        <v>0.1902</v>
      </c>
      <c r="G87" s="58">
        <v>0.0231</v>
      </c>
    </row>
    <row r="88" ht="15">
      <c r="C88" s="56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2022-01-14T10:18:08Z</dcterms:created>
  <dcterms:modified xsi:type="dcterms:W3CDTF">2022-01-22T04:42:33Z</dcterms:modified>
  <cp:category/>
  <cp:version/>
  <cp:contentType/>
  <cp:contentStatus/>
</cp:coreProperties>
</file>