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9440" windowHeight="123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'Tabelle1'!$1:$5</definedName>
  </definedNames>
  <calcPr fullCalcOnLoad="1"/>
</workbook>
</file>

<file path=xl/sharedStrings.xml><?xml version="1.0" encoding="utf-8"?>
<sst xmlns="http://schemas.openxmlformats.org/spreadsheetml/2006/main" count="582" uniqueCount="358">
  <si>
    <t>Name</t>
  </si>
  <si>
    <t>Vorname</t>
  </si>
  <si>
    <t>Ort</t>
  </si>
  <si>
    <t>Nation</t>
  </si>
  <si>
    <t>Nummer</t>
  </si>
  <si>
    <t>Summe</t>
  </si>
  <si>
    <t>GER</t>
  </si>
  <si>
    <t>Durchschnitt</t>
  </si>
  <si>
    <t>Jahrgang</t>
  </si>
  <si>
    <t>Günter</t>
  </si>
  <si>
    <t>Köhn</t>
  </si>
  <si>
    <t>Erika</t>
  </si>
  <si>
    <t>Tangstedt</t>
  </si>
  <si>
    <t>Meyer</t>
  </si>
  <si>
    <t>Hans-Joachim</t>
  </si>
  <si>
    <t>Hamburg</t>
  </si>
  <si>
    <t>Neumeister</t>
  </si>
  <si>
    <t>Klaus</t>
  </si>
  <si>
    <t>Gladenbach</t>
  </si>
  <si>
    <t>Henke Dr.</t>
  </si>
  <si>
    <t>Volkmar</t>
  </si>
  <si>
    <t>Rheine</t>
  </si>
  <si>
    <t>von Palombini</t>
  </si>
  <si>
    <t>Jobst</t>
  </si>
  <si>
    <t>Wieneke</t>
  </si>
  <si>
    <t>Peter</t>
  </si>
  <si>
    <t>Hamfelde</t>
  </si>
  <si>
    <t>Kuhlmey Dr.</t>
  </si>
  <si>
    <t>Jürgen</t>
  </si>
  <si>
    <t>Oldenburg</t>
  </si>
  <si>
    <t>Wenzel Dr.</t>
  </si>
  <si>
    <t>Christoph</t>
  </si>
  <si>
    <t>Kiel</t>
  </si>
  <si>
    <t>Dieter</t>
  </si>
  <si>
    <t>Steuck</t>
  </si>
  <si>
    <t>Ekkehard</t>
  </si>
  <si>
    <t>Taubenheim</t>
  </si>
  <si>
    <t>Wolfgang</t>
  </si>
  <si>
    <t>Weber</t>
  </si>
  <si>
    <t>Michael</t>
  </si>
  <si>
    <t>Stuttgart</t>
  </si>
  <si>
    <t>NED</t>
  </si>
  <si>
    <t>Slaaf</t>
  </si>
  <si>
    <t>Sjoerd</t>
  </si>
  <si>
    <t>Groningen</t>
  </si>
  <si>
    <t>Helmut</t>
  </si>
  <si>
    <t>Biallas</t>
  </si>
  <si>
    <t>Iserlohn</t>
  </si>
  <si>
    <t>Ulmschneider</t>
  </si>
  <si>
    <t>Klaus-Peter</t>
  </si>
  <si>
    <t>Esslingen</t>
  </si>
  <si>
    <t>Iffert</t>
  </si>
  <si>
    <t>Friedrich</t>
  </si>
  <si>
    <t>Kassel</t>
  </si>
  <si>
    <t>Spieker</t>
  </si>
  <si>
    <t xml:space="preserve">Johann </t>
  </si>
  <si>
    <t>Laar</t>
  </si>
  <si>
    <t>Norderstedt</t>
  </si>
  <si>
    <t>Heyer</t>
  </si>
  <si>
    <t>Weidemann</t>
  </si>
  <si>
    <t>Friedhelm</t>
  </si>
  <si>
    <t>Sassenburg-Stüde</t>
  </si>
  <si>
    <t>Harald</t>
  </si>
  <si>
    <t>Berka</t>
  </si>
  <si>
    <t>Frank</t>
  </si>
  <si>
    <t>Eberle</t>
  </si>
  <si>
    <t>Gunla</t>
  </si>
  <si>
    <t>Seevetal</t>
  </si>
  <si>
    <t>Braun</t>
  </si>
  <si>
    <t>Bielefeld</t>
  </si>
  <si>
    <t>Bangert</t>
  </si>
  <si>
    <t>Bargfeld-Stegen</t>
  </si>
  <si>
    <t>Gargano</t>
  </si>
  <si>
    <t>Angela</t>
  </si>
  <si>
    <t>Barletta</t>
  </si>
  <si>
    <t>ITA</t>
  </si>
  <si>
    <t>Rizzitelli</t>
  </si>
  <si>
    <t>Michele</t>
  </si>
  <si>
    <t>Ancora</t>
  </si>
  <si>
    <t>Sporleder</t>
  </si>
  <si>
    <t>Sagasser</t>
  </si>
  <si>
    <t>Franck</t>
  </si>
  <si>
    <t>Werz</t>
  </si>
  <si>
    <t>Kieselbach</t>
  </si>
  <si>
    <t>Britz</t>
  </si>
  <si>
    <t>Steinbrecher</t>
  </si>
  <si>
    <t>Mintgen</t>
  </si>
  <si>
    <t>Hertinger</t>
  </si>
  <si>
    <t>Pflügler</t>
  </si>
  <si>
    <t>Schulz</t>
  </si>
  <si>
    <t>Reinhard-Miltz</t>
  </si>
  <si>
    <t>Penalba</t>
  </si>
  <si>
    <t>Rehers, Dr.</t>
  </si>
  <si>
    <t>Kortyka</t>
  </si>
  <si>
    <t>Niehuß</t>
  </si>
  <si>
    <t>Klatt</t>
  </si>
  <si>
    <t>Schmidt-Soltau</t>
  </si>
  <si>
    <t>Rolfes</t>
  </si>
  <si>
    <t>Kiene</t>
  </si>
  <si>
    <t>Brämer</t>
  </si>
  <si>
    <t>Vito Piero</t>
  </si>
  <si>
    <t>San Vito Normanni</t>
  </si>
  <si>
    <t>Ole</t>
  </si>
  <si>
    <t>Winsen / Luhe</t>
  </si>
  <si>
    <t>Mario</t>
  </si>
  <si>
    <t>Henstedt-Ulzburg</t>
  </si>
  <si>
    <t>Doris</t>
  </si>
  <si>
    <t>Arne</t>
  </si>
  <si>
    <t>Kaltenkirchen</t>
  </si>
  <si>
    <t>Joachim</t>
  </si>
  <si>
    <t>Renate</t>
  </si>
  <si>
    <t>Offenburg</t>
  </si>
  <si>
    <t>Jörg</t>
  </si>
  <si>
    <t>Buchholz</t>
  </si>
  <si>
    <t>Werner</t>
  </si>
  <si>
    <t>Aurich</t>
  </si>
  <si>
    <t>Diethard</t>
  </si>
  <si>
    <t>Cottbus</t>
  </si>
  <si>
    <t>Tomaschewski</t>
  </si>
  <si>
    <t>Ulrich</t>
  </si>
  <si>
    <t>Crailsheim</t>
  </si>
  <si>
    <t>Dietmar</t>
  </si>
  <si>
    <t>Nickenich</t>
  </si>
  <si>
    <t>Bernhard</t>
  </si>
  <si>
    <t>Laudenbach</t>
  </si>
  <si>
    <t>Claudia</t>
  </si>
  <si>
    <t>Christian</t>
  </si>
  <si>
    <t>Münster</t>
  </si>
  <si>
    <t>Willem</t>
  </si>
  <si>
    <t>Heerlen</t>
  </si>
  <si>
    <t>Weimar</t>
  </si>
  <si>
    <t>Christine</t>
  </si>
  <si>
    <t xml:space="preserve">Thorsten </t>
  </si>
  <si>
    <t xml:space="preserve">Gerhard </t>
  </si>
  <si>
    <t>Kreuzlingen</t>
  </si>
  <si>
    <t>SUI</t>
  </si>
  <si>
    <t>Berlin</t>
  </si>
  <si>
    <t>Rafael</t>
  </si>
  <si>
    <t>Buttenheim</t>
  </si>
  <si>
    <t>Hans-Werner</t>
  </si>
  <si>
    <t>Osnabrück</t>
  </si>
  <si>
    <t>Speyer</t>
  </si>
  <si>
    <t>Dirk</t>
  </si>
  <si>
    <t>Neuwied</t>
  </si>
  <si>
    <t>Peer</t>
  </si>
  <si>
    <t>Maria</t>
  </si>
  <si>
    <t>Lohne</t>
  </si>
  <si>
    <t>Stampfer</t>
  </si>
  <si>
    <t>Hartmann</t>
  </si>
  <si>
    <t>Völs am Schlern</t>
  </si>
  <si>
    <t>Scheffer</t>
  </si>
  <si>
    <t>Ineke</t>
  </si>
  <si>
    <t>Leens</t>
  </si>
  <si>
    <t>Northeim</t>
  </si>
  <si>
    <t>Rita</t>
  </si>
  <si>
    <t>Itzehoe</t>
  </si>
  <si>
    <t>Markus</t>
  </si>
  <si>
    <t>Braunschweig</t>
  </si>
  <si>
    <t>Eichner</t>
  </si>
  <si>
    <t>Sigrid</t>
  </si>
  <si>
    <t>Baumgarten</t>
  </si>
  <si>
    <t>Karl-Wolfgang</t>
  </si>
  <si>
    <t>Weye</t>
  </si>
  <si>
    <t>Rolf</t>
  </si>
  <si>
    <t>Hohenaspe</t>
  </si>
  <si>
    <t>Fender</t>
  </si>
  <si>
    <t>Birgit</t>
  </si>
  <si>
    <t>Rutesheim</t>
  </si>
  <si>
    <t>Norbert</t>
  </si>
  <si>
    <t>Neumann</t>
  </si>
  <si>
    <t xml:space="preserve">Klaus </t>
  </si>
  <si>
    <t>Dietrich</t>
  </si>
  <si>
    <t>von Kocemba</t>
  </si>
  <si>
    <t>Rosemarie</t>
  </si>
  <si>
    <t>Schütte</t>
  </si>
  <si>
    <t>Heinrich</t>
  </si>
  <si>
    <t>Nordstemmen</t>
  </si>
  <si>
    <t>Vollmer</t>
  </si>
  <si>
    <t>Ralf</t>
  </si>
  <si>
    <t>Buxtehude</t>
  </si>
  <si>
    <t>Junker</t>
  </si>
  <si>
    <t xml:space="preserve">Gerd </t>
  </si>
  <si>
    <t>Wallenhorst</t>
  </si>
  <si>
    <t>Frühauf</t>
  </si>
  <si>
    <t>Sylvia</t>
  </si>
  <si>
    <t>Kummer</t>
  </si>
  <si>
    <t>Haschen</t>
  </si>
  <si>
    <t>Schroeder</t>
  </si>
  <si>
    <t>Winkler</t>
  </si>
  <si>
    <t>Ingolf</t>
  </si>
  <si>
    <t>Neuss</t>
  </si>
  <si>
    <t>Beate</t>
  </si>
  <si>
    <t>Stuvenborn</t>
  </si>
  <si>
    <t>Haase</t>
  </si>
  <si>
    <t>Falko</t>
  </si>
  <si>
    <t>Makuszies</t>
  </si>
  <si>
    <t>Bodo</t>
  </si>
  <si>
    <t>Cavaleiro Prof. Dr.</t>
  </si>
  <si>
    <t>Viersen</t>
  </si>
  <si>
    <t>Punge</t>
  </si>
  <si>
    <t>Bünde</t>
  </si>
  <si>
    <t>Weitkämper</t>
  </si>
  <si>
    <t>Edewecht</t>
  </si>
  <si>
    <t>Bicher</t>
  </si>
  <si>
    <t>Stefan</t>
  </si>
  <si>
    <t>Vellmar</t>
  </si>
  <si>
    <t>Schacht</t>
  </si>
  <si>
    <t>Torsten</t>
  </si>
  <si>
    <t>Peemöller</t>
  </si>
  <si>
    <t xml:space="preserve">Sven </t>
  </si>
  <si>
    <t>Bad Oldesloe</t>
  </si>
  <si>
    <t>Rohwedder</t>
  </si>
  <si>
    <t>Karl</t>
  </si>
  <si>
    <t>Hetzel</t>
  </si>
  <si>
    <t>Hans-Jürgen</t>
  </si>
  <si>
    <t>Gröhn</t>
  </si>
  <si>
    <t>Mannheim</t>
  </si>
  <si>
    <t>Randt</t>
  </si>
  <si>
    <t>Decius, Dr.</t>
  </si>
  <si>
    <t>Karl-Walter</t>
  </si>
  <si>
    <t>Ellerbek</t>
  </si>
  <si>
    <t>Pielke</t>
  </si>
  <si>
    <t>Thomas</t>
  </si>
  <si>
    <t>Kummerfeld</t>
  </si>
  <si>
    <t>Leffler</t>
  </si>
  <si>
    <t>Mirko</t>
  </si>
  <si>
    <t>Suhl</t>
  </si>
  <si>
    <t>Turzynski</t>
  </si>
  <si>
    <t>Hannover</t>
  </si>
  <si>
    <t>Fischer</t>
  </si>
  <si>
    <t>Marc</t>
  </si>
  <si>
    <t>Salzgitter</t>
  </si>
  <si>
    <t>Schremmer</t>
  </si>
  <si>
    <t>Gerd</t>
  </si>
  <si>
    <t>Plauen</t>
  </si>
  <si>
    <t>Froonhoff</t>
  </si>
  <si>
    <t>Rob</t>
  </si>
  <si>
    <t>Amersfoort</t>
  </si>
  <si>
    <t>Petersen</t>
  </si>
  <si>
    <t>Klausdorf</t>
  </si>
  <si>
    <t>Radzuweit</t>
  </si>
  <si>
    <t>Sara</t>
  </si>
  <si>
    <t xml:space="preserve">Henke  </t>
  </si>
  <si>
    <t>Münsterdorf</t>
  </si>
  <si>
    <t>Koenig</t>
  </si>
  <si>
    <t>Stade</t>
  </si>
  <si>
    <t>Andreesen</t>
  </si>
  <si>
    <t>Andres</t>
  </si>
  <si>
    <t>Wittmund</t>
  </si>
  <si>
    <t>Martin</t>
  </si>
  <si>
    <t>Rödinghausen</t>
  </si>
  <si>
    <t>Würl</t>
  </si>
  <si>
    <t>Hans</t>
  </si>
  <si>
    <t>Lange Dr.</t>
  </si>
  <si>
    <t>Rellingen</t>
  </si>
  <si>
    <t>Liegmann</t>
  </si>
  <si>
    <t>Möck</t>
  </si>
  <si>
    <t>Linkenheim</t>
  </si>
  <si>
    <t>Wolfgramm</t>
  </si>
  <si>
    <t>Herford</t>
  </si>
  <si>
    <t>Ruppert</t>
  </si>
  <si>
    <t>Wadersloh</t>
  </si>
  <si>
    <t>Böttjer</t>
  </si>
  <si>
    <t>Winfried</t>
  </si>
  <si>
    <t>Bremen</t>
  </si>
  <si>
    <t>Kerkenbusch</t>
  </si>
  <si>
    <t>Oberhausen</t>
  </si>
  <si>
    <t>Siegert</t>
  </si>
  <si>
    <t>Hellmut</t>
  </si>
  <si>
    <t>Dortmund</t>
  </si>
  <si>
    <t>Gierse</t>
  </si>
  <si>
    <t>Gerold</t>
  </si>
  <si>
    <t>Wildeshausen</t>
  </si>
  <si>
    <t>Cornelia</t>
  </si>
  <si>
    <t>Hunhold</t>
  </si>
  <si>
    <t>Jens</t>
  </si>
  <si>
    <t>Rathenow</t>
  </si>
  <si>
    <t>Mütze</t>
  </si>
  <si>
    <t>Rosieka</t>
  </si>
  <si>
    <t>Tammo</t>
  </si>
  <si>
    <t>Seemann Dr.</t>
  </si>
  <si>
    <t>Wrage</t>
  </si>
  <si>
    <t>Jens-Peter</t>
  </si>
  <si>
    <t>Korölus</t>
  </si>
  <si>
    <t>Freiburg</t>
  </si>
  <si>
    <t>Preine</t>
  </si>
  <si>
    <t>Gerrit</t>
  </si>
  <si>
    <t>Bomlitz</t>
  </si>
  <si>
    <t>Sachse</t>
  </si>
  <si>
    <t>Matthias</t>
  </si>
  <si>
    <t>Schöll</t>
  </si>
  <si>
    <t>Augsburg</t>
  </si>
  <si>
    <t>Köln</t>
  </si>
  <si>
    <t>Steckel</t>
  </si>
  <si>
    <t>Manfred</t>
  </si>
  <si>
    <t>Westphal</t>
  </si>
  <si>
    <t xml:space="preserve">Richter </t>
  </si>
  <si>
    <t>Andreas</t>
  </si>
  <si>
    <t>Bonn</t>
  </si>
  <si>
    <t>Pöttger</t>
  </si>
  <si>
    <t>Robert</t>
  </si>
  <si>
    <t>Loger</t>
  </si>
  <si>
    <t>Leiker</t>
  </si>
  <si>
    <t>Jörg Ulrich</t>
  </si>
  <si>
    <t>Cuxhaven</t>
  </si>
  <si>
    <t>Heilers</t>
  </si>
  <si>
    <t>Florian</t>
  </si>
  <si>
    <t>Düsseldorf</t>
  </si>
  <si>
    <t>Frey</t>
  </si>
  <si>
    <t>Otterndorf</t>
  </si>
  <si>
    <t>Bernath</t>
  </si>
  <si>
    <t>Waldbreitbach</t>
  </si>
  <si>
    <t>Bernd</t>
  </si>
  <si>
    <t>Risch</t>
  </si>
  <si>
    <t>Stohldreier</t>
  </si>
  <si>
    <t>Graubner</t>
  </si>
  <si>
    <t>Remshalden</t>
  </si>
  <si>
    <t>Albrecht</t>
  </si>
  <si>
    <t>Gerlingen</t>
  </si>
  <si>
    <t>Hirschberger</t>
  </si>
  <si>
    <t>Gieler Prof. Dr.</t>
  </si>
  <si>
    <t>Bad Neuenahr</t>
  </si>
  <si>
    <t>Bückeburg</t>
  </si>
  <si>
    <t>Gruhn</t>
  </si>
  <si>
    <t>Richter</t>
  </si>
  <si>
    <t>Clausen</t>
  </si>
  <si>
    <t>Nübel</t>
  </si>
  <si>
    <t>Mickel</t>
  </si>
  <si>
    <t>Karlsruhe</t>
  </si>
  <si>
    <t>Dörnte</t>
  </si>
  <si>
    <t>Regine</t>
  </si>
  <si>
    <t>Krieg</t>
  </si>
  <si>
    <t>Stefanie</t>
  </si>
  <si>
    <t>Limburgerhof</t>
  </si>
  <si>
    <t>Schubert</t>
  </si>
  <si>
    <t>Ralf K.</t>
  </si>
  <si>
    <t>Frankfurt/Main</t>
  </si>
  <si>
    <t>Grüneberg</t>
  </si>
  <si>
    <t>Hoyerswerda</t>
  </si>
  <si>
    <t>Blumenroth</t>
  </si>
  <si>
    <t>Kleinekoort</t>
  </si>
  <si>
    <t>Soest</t>
  </si>
  <si>
    <t>Alter</t>
  </si>
  <si>
    <t>altersbereinigt</t>
  </si>
  <si>
    <t>Faktor</t>
  </si>
  <si>
    <t>Marathon</t>
  </si>
  <si>
    <t>Men</t>
  </si>
  <si>
    <t>Women</t>
  </si>
  <si>
    <t>Raulf</t>
  </si>
  <si>
    <t>Winsen Luhe</t>
  </si>
  <si>
    <t>Antoni</t>
  </si>
  <si>
    <t>Soff</t>
  </si>
  <si>
    <t>Unterwellenborn</t>
  </si>
  <si>
    <t>Etzrodt</t>
  </si>
  <si>
    <t>Frank-Ulrich</t>
  </si>
  <si>
    <t xml:space="preserve">                                                               "Best of Five"  2015     altersbereingt                                                                                  Michael Kiene, 31.12.2015</t>
  </si>
  <si>
    <t>Häsler</t>
  </si>
  <si>
    <t>Olaf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</si>
</sst>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[$-F400]h:mm:ss\ AM/PM"/>
    <numFmt numFmtId="166" formatCode="[hh]:mm"/>
    <numFmt numFmtId="167" formatCode="[hh]:mm:ss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7"/>
      <name val="Verdana"/>
      <family val="2"/>
    </font>
    <font>
      <sz val="8"/>
      <color indexed="8"/>
      <name val="Arial"/>
      <family val="2"/>
    </font>
    <font>
      <sz val="12"/>
      <name val="Calibri"/>
      <family val="2"/>
    </font>
    <font>
      <sz val="8"/>
      <name val="Courier New"/>
      <family val="3"/>
    </font>
    <font>
      <sz val="10"/>
      <color indexed="17"/>
      <name val="Arial"/>
      <family val="2"/>
    </font>
    <font>
      <sz val="10"/>
      <color indexed="3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8"/>
      <color indexed="30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21" fontId="7" fillId="0" borderId="0" xfId="0" applyNumberFormat="1" applyFont="1" applyAlignment="1">
      <alignment/>
    </xf>
    <xf numFmtId="0" fontId="7" fillId="0" borderId="0" xfId="0" applyFont="1" applyAlignment="1">
      <alignment/>
    </xf>
    <xf numFmtId="21" fontId="4" fillId="0" borderId="0" xfId="0" applyNumberFormat="1" applyFont="1" applyBorder="1" applyAlignment="1">
      <alignment horizontal="center" vertical="center"/>
    </xf>
    <xf numFmtId="21" fontId="5" fillId="0" borderId="0" xfId="0" applyNumberFormat="1" applyFont="1" applyBorder="1" applyAlignment="1">
      <alignment horizontal="center" vertical="center"/>
    </xf>
    <xf numFmtId="21" fontId="3" fillId="0" borderId="0" xfId="0" applyNumberFormat="1" applyFont="1" applyBorder="1" applyAlignment="1">
      <alignment horizontal="center" vertical="center"/>
    </xf>
    <xf numFmtId="21" fontId="2" fillId="0" borderId="0" xfId="0" applyNumberFormat="1" applyFont="1" applyBorder="1" applyAlignment="1">
      <alignment horizontal="center" vertical="center"/>
    </xf>
    <xf numFmtId="21" fontId="4" fillId="0" borderId="0" xfId="0" applyNumberFormat="1" applyFont="1" applyBorder="1" applyAlignment="1">
      <alignment horizontal="center" vertical="center" shrinkToFit="1"/>
    </xf>
    <xf numFmtId="21" fontId="4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7" fontId="5" fillId="0" borderId="0" xfId="0" applyNumberFormat="1" applyFont="1" applyAlignment="1">
      <alignment horizontal="center" vertical="center"/>
    </xf>
    <xf numFmtId="21" fontId="4" fillId="33" borderId="0" xfId="0" applyNumberFormat="1" applyFont="1" applyFill="1" applyBorder="1" applyAlignment="1">
      <alignment horizontal="center" vertical="center"/>
    </xf>
    <xf numFmtId="21" fontId="4" fillId="33" borderId="0" xfId="0" applyNumberFormat="1" applyFont="1" applyFill="1" applyAlignment="1">
      <alignment horizontal="center" vertical="center"/>
    </xf>
    <xf numFmtId="21" fontId="4" fillId="0" borderId="0" xfId="0" applyNumberFormat="1" applyFont="1" applyFill="1" applyAlignment="1">
      <alignment horizontal="center"/>
    </xf>
    <xf numFmtId="21" fontId="9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top" wrapText="1"/>
    </xf>
    <xf numFmtId="21" fontId="0" fillId="0" borderId="0" xfId="0" applyNumberFormat="1" applyBorder="1" applyAlignment="1">
      <alignment horizontal="center"/>
    </xf>
    <xf numFmtId="21" fontId="5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/>
    </xf>
    <xf numFmtId="0" fontId="12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164" fontId="8" fillId="0" borderId="0" xfId="0" applyNumberFormat="1" applyFont="1" applyFill="1" applyBorder="1" applyAlignment="1">
      <alignment horizontal="center" vertical="center" shrinkToFit="1"/>
    </xf>
    <xf numFmtId="166" fontId="4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vertical="center"/>
    </xf>
    <xf numFmtId="20" fontId="5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21" fontId="4" fillId="0" borderId="0" xfId="0" applyNumberFormat="1" applyFont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17" fillId="0" borderId="0" xfId="0" applyFont="1" applyBorder="1" applyAlignment="1">
      <alignment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21" fontId="0" fillId="0" borderId="0" xfId="0" applyNumberFormat="1" applyAlignment="1">
      <alignment/>
    </xf>
    <xf numFmtId="21" fontId="55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21" fontId="55" fillId="0" borderId="0" xfId="0" applyNumberFormat="1" applyFont="1" applyAlignment="1">
      <alignment horizontal="center" vertical="center"/>
    </xf>
    <xf numFmtId="164" fontId="4" fillId="33" borderId="0" xfId="0" applyNumberFormat="1" applyFont="1" applyFill="1" applyBorder="1" applyAlignment="1">
      <alignment horizontal="left" vertical="center" shrinkToFit="1"/>
    </xf>
    <xf numFmtId="21" fontId="4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ard 2" xfId="51"/>
    <cellStyle name="Standaard 3" xfId="52"/>
    <cellStyle name="Standard 2" xfId="53"/>
    <cellStyle name="Standard 3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2:S374"/>
  <sheetViews>
    <sheetView showGridLines="0" tabSelected="1" zoomScale="130" zoomScaleNormal="130" zoomScalePageLayoutView="0" workbookViewId="0" topLeftCell="A1">
      <pane ySplit="5" topLeftCell="A78" activePane="bottomLeft" state="frozen"/>
      <selection pane="topLeft" activeCell="A1" sqref="A1"/>
      <selection pane="bottomLeft" activeCell="A89" sqref="A89:IV89"/>
    </sheetView>
  </sheetViews>
  <sheetFormatPr defaultColWidth="11.421875" defaultRowHeight="12.75"/>
  <cols>
    <col min="1" max="1" width="13.7109375" style="9" bestFit="1" customWidth="1"/>
    <col min="2" max="2" width="10.28125" style="9" customWidth="1"/>
    <col min="3" max="3" width="14.00390625" style="10" bestFit="1" customWidth="1"/>
    <col min="4" max="4" width="5.8515625" style="1" bestFit="1" customWidth="1"/>
    <col min="5" max="5" width="8.28125" style="1" bestFit="1" customWidth="1"/>
    <col min="6" max="6" width="7.8515625" style="1" bestFit="1" customWidth="1"/>
    <col min="7" max="11" width="7.28125" style="29" customWidth="1"/>
    <col min="12" max="12" width="7.140625" style="30" customWidth="1"/>
    <col min="13" max="13" width="11.00390625" style="30" customWidth="1"/>
    <col min="14" max="14" width="12.7109375" style="76" customWidth="1"/>
    <col min="15" max="15" width="4.8515625" style="9" hidden="1" customWidth="1"/>
    <col min="16" max="16" width="11.421875" style="9" hidden="1" customWidth="1"/>
    <col min="17" max="16384" width="11.421875" style="9" customWidth="1"/>
  </cols>
  <sheetData>
    <row r="1" ht="6.75" customHeight="1"/>
    <row r="2" spans="1:14" ht="12.75">
      <c r="A2" s="80" t="s">
        <v>355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3" ht="6.75" customHeight="1">
      <c r="A3" s="11"/>
      <c r="B3" s="2"/>
      <c r="C3" s="12"/>
      <c r="D3" s="2"/>
      <c r="E3" s="2"/>
      <c r="F3" s="2"/>
      <c r="G3" s="31"/>
      <c r="H3" s="31"/>
      <c r="I3" s="31"/>
      <c r="J3" s="31"/>
      <c r="K3" s="31"/>
      <c r="L3" s="32"/>
      <c r="M3" s="32"/>
    </row>
    <row r="4" spans="1:16" ht="12.75">
      <c r="A4" s="13" t="s">
        <v>0</v>
      </c>
      <c r="B4" s="13" t="s">
        <v>1</v>
      </c>
      <c r="C4" s="14" t="s">
        <v>2</v>
      </c>
      <c r="D4" s="3" t="s">
        <v>3</v>
      </c>
      <c r="E4" s="3" t="s">
        <v>8</v>
      </c>
      <c r="F4" s="3" t="s">
        <v>4</v>
      </c>
      <c r="L4" s="30" t="s">
        <v>5</v>
      </c>
      <c r="M4" s="30" t="s">
        <v>7</v>
      </c>
      <c r="N4" s="75" t="s">
        <v>343</v>
      </c>
      <c r="O4" s="30" t="s">
        <v>342</v>
      </c>
      <c r="P4" s="66" t="s">
        <v>344</v>
      </c>
    </row>
    <row r="5" spans="1:6" ht="12.75">
      <c r="A5" s="13"/>
      <c r="B5" s="13"/>
      <c r="C5" s="14"/>
      <c r="D5" s="3"/>
      <c r="E5" s="3"/>
      <c r="F5" s="3"/>
    </row>
    <row r="6" spans="1:19" s="19" customFormat="1" ht="12.75" customHeight="1">
      <c r="A6" s="20" t="s">
        <v>54</v>
      </c>
      <c r="B6" s="20" t="s">
        <v>55</v>
      </c>
      <c r="C6" s="17" t="s">
        <v>56</v>
      </c>
      <c r="D6" s="8" t="s">
        <v>6</v>
      </c>
      <c r="E6" s="6">
        <v>1939</v>
      </c>
      <c r="F6" s="6">
        <v>135</v>
      </c>
      <c r="G6" s="45">
        <v>0.15765046296296295</v>
      </c>
      <c r="H6" s="45">
        <v>0.16260416666666666</v>
      </c>
      <c r="I6" s="45">
        <v>0.16614583333333333</v>
      </c>
      <c r="J6" s="45">
        <v>0.1742824074074074</v>
      </c>
      <c r="K6" s="45">
        <v>0.17513888888888887</v>
      </c>
      <c r="L6" s="43">
        <f aca="true" t="shared" si="0" ref="L6:L37">SUM(G6:K6)</f>
        <v>0.8358217592592592</v>
      </c>
      <c r="M6" s="51">
        <f aca="true" t="shared" si="1" ref="M6:M37">L6/5</f>
        <v>0.16716435185185183</v>
      </c>
      <c r="N6" s="77">
        <f aca="true" t="shared" si="2" ref="N6:N37">M6*P6</f>
        <v>0.11310340046296294</v>
      </c>
      <c r="O6" s="19">
        <f aca="true" t="shared" si="3" ref="O6:O37">2015-E6</f>
        <v>76</v>
      </c>
      <c r="P6" s="59">
        <f>VLOOKUP(O6,Tabelle2!$A$5:$C$87,2)</f>
        <v>0.6766</v>
      </c>
      <c r="Q6" s="63"/>
      <c r="R6" s="63"/>
      <c r="S6" s="63"/>
    </row>
    <row r="7" spans="1:19" s="19" customFormat="1" ht="12.75" customHeight="1">
      <c r="A7" s="20" t="s">
        <v>80</v>
      </c>
      <c r="B7" s="20" t="s">
        <v>104</v>
      </c>
      <c r="C7" s="17" t="s">
        <v>105</v>
      </c>
      <c r="D7" s="8" t="s">
        <v>6</v>
      </c>
      <c r="E7" s="8">
        <v>1965</v>
      </c>
      <c r="F7" s="6">
        <v>172</v>
      </c>
      <c r="G7" s="45">
        <v>0.1295023148148148</v>
      </c>
      <c r="H7" s="45">
        <v>0.13246527777777778</v>
      </c>
      <c r="I7" s="45">
        <v>0.13291666666666666</v>
      </c>
      <c r="J7" s="45">
        <v>0.13368055555555555</v>
      </c>
      <c r="K7" s="45">
        <v>0.13466435185185185</v>
      </c>
      <c r="L7" s="43">
        <f t="shared" si="0"/>
        <v>0.6632291666666668</v>
      </c>
      <c r="M7" s="51">
        <f t="shared" si="1"/>
        <v>0.13264583333333335</v>
      </c>
      <c r="N7" s="77">
        <f t="shared" si="2"/>
        <v>0.11881087291666668</v>
      </c>
      <c r="O7" s="19">
        <f t="shared" si="3"/>
        <v>50</v>
      </c>
      <c r="P7" s="59">
        <f>VLOOKUP(O7,Tabelle2!$A$5:$C$87,2)</f>
        <v>0.8957</v>
      </c>
      <c r="Q7" s="6"/>
      <c r="R7" s="6"/>
      <c r="S7" s="9"/>
    </row>
    <row r="8" spans="1:19" s="19" customFormat="1" ht="12.75" customHeight="1">
      <c r="A8" s="16" t="s">
        <v>208</v>
      </c>
      <c r="B8" s="17" t="s">
        <v>209</v>
      </c>
      <c r="C8" s="16" t="s">
        <v>210</v>
      </c>
      <c r="D8" s="6" t="s">
        <v>6</v>
      </c>
      <c r="E8" s="6">
        <v>1968</v>
      </c>
      <c r="F8" s="7">
        <v>269</v>
      </c>
      <c r="G8" s="45">
        <v>0.12606481481481482</v>
      </c>
      <c r="H8" s="45">
        <v>0.12872685185185184</v>
      </c>
      <c r="I8" s="45">
        <v>0.13084490740740742</v>
      </c>
      <c r="J8" s="45">
        <v>0.13392361111111112</v>
      </c>
      <c r="K8" s="45">
        <v>0.13466435185185185</v>
      </c>
      <c r="L8" s="43">
        <f t="shared" si="0"/>
        <v>0.6542245370370371</v>
      </c>
      <c r="M8" s="51">
        <f t="shared" si="1"/>
        <v>0.13084490740740742</v>
      </c>
      <c r="N8" s="77">
        <f t="shared" si="2"/>
        <v>0.12035114583333334</v>
      </c>
      <c r="O8" s="19">
        <f t="shared" si="3"/>
        <v>47</v>
      </c>
      <c r="P8" s="59">
        <f>VLOOKUP(O8,Tabelle2!$A$5:$C$87,2)</f>
        <v>0.9198</v>
      </c>
      <c r="Q8" s="4"/>
      <c r="R8" s="4"/>
      <c r="S8" s="9"/>
    </row>
    <row r="9" spans="1:19" s="19" customFormat="1" ht="12.75" customHeight="1">
      <c r="A9" s="20" t="s">
        <v>97</v>
      </c>
      <c r="B9" s="24" t="s">
        <v>145</v>
      </c>
      <c r="C9" s="17" t="s">
        <v>146</v>
      </c>
      <c r="D9" s="8" t="s">
        <v>6</v>
      </c>
      <c r="E9" s="8">
        <v>1954</v>
      </c>
      <c r="F9" s="6">
        <v>294</v>
      </c>
      <c r="G9" s="34">
        <v>0.1653240740740741</v>
      </c>
      <c r="H9" s="34">
        <v>0.1663888888888889</v>
      </c>
      <c r="I9" s="34">
        <v>0.1673611111111111</v>
      </c>
      <c r="J9" s="34">
        <v>0.16855324074074074</v>
      </c>
      <c r="K9" s="34">
        <v>0.1730787037037037</v>
      </c>
      <c r="L9" s="43">
        <f t="shared" si="0"/>
        <v>0.8407060185185186</v>
      </c>
      <c r="M9" s="51">
        <f t="shared" si="1"/>
        <v>0.16814120370370372</v>
      </c>
      <c r="N9" s="77">
        <f t="shared" si="2"/>
        <v>0.12141476319444446</v>
      </c>
      <c r="O9" s="19">
        <f t="shared" si="3"/>
        <v>61</v>
      </c>
      <c r="P9" s="59">
        <f>VLOOKUP(O9,Tabelle2!$A$5:$C$87,3)</f>
        <v>0.7221</v>
      </c>
      <c r="Q9"/>
      <c r="R9"/>
      <c r="S9"/>
    </row>
    <row r="10" spans="1:19" s="62" customFormat="1" ht="12.75" customHeight="1">
      <c r="A10" s="20" t="s">
        <v>158</v>
      </c>
      <c r="B10" s="24" t="s">
        <v>159</v>
      </c>
      <c r="C10" s="20" t="s">
        <v>136</v>
      </c>
      <c r="D10" s="8" t="s">
        <v>6</v>
      </c>
      <c r="E10" s="6">
        <v>1940</v>
      </c>
      <c r="F10" s="6">
        <v>4</v>
      </c>
      <c r="G10" s="45">
        <v>0.20693287037037036</v>
      </c>
      <c r="H10" s="45">
        <v>0.20702546296296295</v>
      </c>
      <c r="I10" s="45">
        <v>0.2092476851851852</v>
      </c>
      <c r="J10" s="45">
        <v>0.21491898148148147</v>
      </c>
      <c r="K10" s="45">
        <v>0.235625</v>
      </c>
      <c r="L10" s="43">
        <f t="shared" si="0"/>
        <v>1.07375</v>
      </c>
      <c r="M10" s="51">
        <f t="shared" si="1"/>
        <v>0.21475</v>
      </c>
      <c r="N10" s="77">
        <f t="shared" si="2"/>
        <v>0.12210685</v>
      </c>
      <c r="O10" s="19">
        <f t="shared" si="3"/>
        <v>75</v>
      </c>
      <c r="P10" s="59">
        <f>VLOOKUP(O10,Tabelle2!$A$5:$C$87,3)</f>
        <v>0.5686</v>
      </c>
      <c r="Q10" s="7"/>
      <c r="R10" s="7"/>
      <c r="S10" s="9"/>
    </row>
    <row r="11" spans="1:18" ht="12.75" customHeight="1">
      <c r="A11" s="20" t="s">
        <v>215</v>
      </c>
      <c r="B11" s="24" t="s">
        <v>191</v>
      </c>
      <c r="C11" s="20" t="s">
        <v>192</v>
      </c>
      <c r="D11" s="8" t="s">
        <v>6</v>
      </c>
      <c r="E11" s="6">
        <v>1962</v>
      </c>
      <c r="F11" s="6">
        <v>346</v>
      </c>
      <c r="G11" s="45">
        <v>0.15091435185185184</v>
      </c>
      <c r="H11" s="45">
        <v>0.1515277777777778</v>
      </c>
      <c r="I11" s="45">
        <v>0.15334490740740742</v>
      </c>
      <c r="J11" s="45">
        <v>0.15421296296296297</v>
      </c>
      <c r="K11" s="45">
        <v>0.15760416666666668</v>
      </c>
      <c r="L11" s="43">
        <f t="shared" si="0"/>
        <v>0.7676041666666666</v>
      </c>
      <c r="M11" s="51">
        <f t="shared" si="1"/>
        <v>0.15352083333333333</v>
      </c>
      <c r="N11" s="77">
        <f t="shared" si="2"/>
        <v>0.12424441041666666</v>
      </c>
      <c r="O11" s="19">
        <f t="shared" si="3"/>
        <v>53</v>
      </c>
      <c r="P11" s="59">
        <f>VLOOKUP(O11,Tabelle2!$A$5:$C$87,3)</f>
        <v>0.8093</v>
      </c>
      <c r="Q11" s="7"/>
      <c r="R11" s="7"/>
    </row>
    <row r="12" spans="1:19" ht="12.75" customHeight="1">
      <c r="A12" s="20" t="s">
        <v>185</v>
      </c>
      <c r="B12" s="20" t="s">
        <v>25</v>
      </c>
      <c r="C12" s="42" t="s">
        <v>15</v>
      </c>
      <c r="D12" s="8" t="s">
        <v>6</v>
      </c>
      <c r="E12" s="6">
        <v>1953</v>
      </c>
      <c r="F12" s="6">
        <v>329</v>
      </c>
      <c r="G12" s="45">
        <v>0.15171296296296297</v>
      </c>
      <c r="H12" s="45">
        <v>0.15604166666666666</v>
      </c>
      <c r="I12" s="45">
        <v>0.1612037037037037</v>
      </c>
      <c r="J12" s="34">
        <v>0.16221064814814815</v>
      </c>
      <c r="K12" s="44">
        <v>0.1642361111111111</v>
      </c>
      <c r="L12" s="43">
        <f t="shared" si="0"/>
        <v>0.7954050925925926</v>
      </c>
      <c r="M12" s="51">
        <f t="shared" si="1"/>
        <v>0.15908101851851852</v>
      </c>
      <c r="N12" s="77">
        <f t="shared" si="2"/>
        <v>0.12718527430555557</v>
      </c>
      <c r="O12" s="19">
        <f t="shared" si="3"/>
        <v>62</v>
      </c>
      <c r="P12" s="59">
        <f>VLOOKUP(O12,Tabelle2!$A$5:$C$87,2)</f>
        <v>0.7995</v>
      </c>
      <c r="Q12" s="60"/>
      <c r="R12" s="60"/>
      <c r="S12" s="60"/>
    </row>
    <row r="13" spans="1:18" s="35" customFormat="1" ht="12.75" customHeight="1">
      <c r="A13" s="20" t="s">
        <v>325</v>
      </c>
      <c r="B13" s="20" t="s">
        <v>28</v>
      </c>
      <c r="C13" s="20" t="s">
        <v>326</v>
      </c>
      <c r="D13" s="8" t="s">
        <v>6</v>
      </c>
      <c r="E13" s="6">
        <v>1962</v>
      </c>
      <c r="F13" s="6">
        <v>374</v>
      </c>
      <c r="G13" s="45">
        <v>0.13734953703703703</v>
      </c>
      <c r="H13" s="45">
        <v>0.1413888888888889</v>
      </c>
      <c r="I13" s="45">
        <v>0.1422337962962963</v>
      </c>
      <c r="J13" s="45">
        <v>0.14646990740740742</v>
      </c>
      <c r="K13" s="45">
        <v>0.1635648148148148</v>
      </c>
      <c r="L13" s="43">
        <f t="shared" si="0"/>
        <v>0.7310069444444444</v>
      </c>
      <c r="M13" s="51">
        <f t="shared" si="1"/>
        <v>0.14620138888888887</v>
      </c>
      <c r="N13" s="77">
        <f t="shared" si="2"/>
        <v>0.12744375069444444</v>
      </c>
      <c r="O13" s="19">
        <f t="shared" si="3"/>
        <v>53</v>
      </c>
      <c r="P13" s="59">
        <f>VLOOKUP(O13,Tabelle2!$A$5:$C$87,2)</f>
        <v>0.8717</v>
      </c>
      <c r="Q13" s="4"/>
      <c r="R13" s="4"/>
    </row>
    <row r="14" spans="1:19" s="35" customFormat="1" ht="12.75" customHeight="1">
      <c r="A14" s="20" t="s">
        <v>217</v>
      </c>
      <c r="B14" s="20" t="s">
        <v>31</v>
      </c>
      <c r="C14" s="17" t="s">
        <v>216</v>
      </c>
      <c r="D14" s="8" t="s">
        <v>6</v>
      </c>
      <c r="E14" s="6">
        <v>1954</v>
      </c>
      <c r="F14" s="6">
        <v>139</v>
      </c>
      <c r="G14" s="34">
        <v>0.1509375</v>
      </c>
      <c r="H14" s="34">
        <v>0.15434027777777778</v>
      </c>
      <c r="I14" s="34">
        <v>0.1582523148148148</v>
      </c>
      <c r="J14" s="34">
        <v>0.160625</v>
      </c>
      <c r="K14" s="34">
        <v>0.16523148148148148</v>
      </c>
      <c r="L14" s="43">
        <f t="shared" si="0"/>
        <v>0.7893865740740741</v>
      </c>
      <c r="M14" s="51">
        <f t="shared" si="1"/>
        <v>0.15787731481481482</v>
      </c>
      <c r="N14" s="77">
        <f t="shared" si="2"/>
        <v>0.12748593171296296</v>
      </c>
      <c r="O14" s="19">
        <f t="shared" si="3"/>
        <v>61</v>
      </c>
      <c r="P14" s="59">
        <f>VLOOKUP(O14,Tabelle2!$A$5:$C$87,2)</f>
        <v>0.8075</v>
      </c>
      <c r="Q14" s="7"/>
      <c r="R14" s="7"/>
      <c r="S14" s="9"/>
    </row>
    <row r="15" spans="1:19" s="19" customFormat="1" ht="12.75" customHeight="1">
      <c r="A15" s="16" t="s">
        <v>177</v>
      </c>
      <c r="B15" s="16" t="s">
        <v>178</v>
      </c>
      <c r="C15" s="20" t="s">
        <v>179</v>
      </c>
      <c r="D15" s="8" t="s">
        <v>6</v>
      </c>
      <c r="E15" s="7">
        <v>1962</v>
      </c>
      <c r="F15" s="7">
        <v>255</v>
      </c>
      <c r="G15" s="34">
        <v>0.14431712962962964</v>
      </c>
      <c r="H15" s="34">
        <v>0.14819444444444443</v>
      </c>
      <c r="I15" s="34">
        <v>0.1488425925925926</v>
      </c>
      <c r="J15" s="34">
        <v>0.15170138888888887</v>
      </c>
      <c r="K15" s="34">
        <v>0.15194444444444444</v>
      </c>
      <c r="L15" s="43">
        <f t="shared" si="0"/>
        <v>0.745</v>
      </c>
      <c r="M15" s="51">
        <f t="shared" si="1"/>
        <v>0.149</v>
      </c>
      <c r="N15" s="77">
        <f t="shared" si="2"/>
        <v>0.1298833</v>
      </c>
      <c r="O15" s="19">
        <f t="shared" si="3"/>
        <v>53</v>
      </c>
      <c r="P15" s="59">
        <f>VLOOKUP(O15,Tabelle2!$A$5:$C$87,2)</f>
        <v>0.8717</v>
      </c>
      <c r="Q15" s="4"/>
      <c r="R15" s="40"/>
      <c r="S15" s="9"/>
    </row>
    <row r="16" spans="1:19" ht="12" customHeight="1">
      <c r="A16" s="20" t="s">
        <v>16</v>
      </c>
      <c r="B16" s="20" t="s">
        <v>17</v>
      </c>
      <c r="C16" s="17" t="s">
        <v>18</v>
      </c>
      <c r="D16" s="8" t="s">
        <v>6</v>
      </c>
      <c r="E16" s="6">
        <v>1959</v>
      </c>
      <c r="F16" s="6">
        <v>13</v>
      </c>
      <c r="G16" s="34">
        <v>0.14554398148148148</v>
      </c>
      <c r="H16" s="34">
        <v>0.15144675925925927</v>
      </c>
      <c r="I16" s="34">
        <v>0.15369212962962964</v>
      </c>
      <c r="J16" s="34">
        <v>0.15457175925925926</v>
      </c>
      <c r="K16" s="34">
        <v>0.16171296296296298</v>
      </c>
      <c r="L16" s="43">
        <f t="shared" si="0"/>
        <v>0.7669675925925926</v>
      </c>
      <c r="M16" s="51">
        <f t="shared" si="1"/>
        <v>0.1533935185185185</v>
      </c>
      <c r="N16" s="77">
        <f t="shared" si="2"/>
        <v>0.1300163462962963</v>
      </c>
      <c r="O16" s="19">
        <f t="shared" si="3"/>
        <v>56</v>
      </c>
      <c r="P16" s="59">
        <f>VLOOKUP(O16,Tabelle2!$A$5:$C$87,2)</f>
        <v>0.8476</v>
      </c>
      <c r="Q16" s="4"/>
      <c r="R16" s="4"/>
      <c r="S16" s="35"/>
    </row>
    <row r="17" spans="1:19" s="19" customFormat="1" ht="12.75" customHeight="1">
      <c r="A17" s="20" t="s">
        <v>186</v>
      </c>
      <c r="B17" s="20" t="s">
        <v>28</v>
      </c>
      <c r="C17" s="20" t="s">
        <v>53</v>
      </c>
      <c r="D17" s="8" t="s">
        <v>6</v>
      </c>
      <c r="E17" s="8">
        <v>1962</v>
      </c>
      <c r="F17" s="6">
        <v>331</v>
      </c>
      <c r="G17" s="34">
        <v>0.14260416666666667</v>
      </c>
      <c r="H17" s="34">
        <v>0.14400462962962965</v>
      </c>
      <c r="I17" s="34">
        <v>0.14940972222222224</v>
      </c>
      <c r="J17" s="34">
        <v>0.15512731481481482</v>
      </c>
      <c r="K17" s="34">
        <v>0.15675925925925926</v>
      </c>
      <c r="L17" s="43">
        <f t="shared" si="0"/>
        <v>0.7479050925925926</v>
      </c>
      <c r="M17" s="51">
        <f t="shared" si="1"/>
        <v>0.14958101851851852</v>
      </c>
      <c r="N17" s="77">
        <f t="shared" si="2"/>
        <v>0.1303897738425926</v>
      </c>
      <c r="O17" s="19">
        <f t="shared" si="3"/>
        <v>53</v>
      </c>
      <c r="P17" s="59">
        <f>VLOOKUP(O17,Tabelle2!$A$5:$C$87,2)</f>
        <v>0.8717</v>
      </c>
      <c r="Q17" s="4"/>
      <c r="R17" s="4"/>
      <c r="S17" s="9"/>
    </row>
    <row r="18" spans="1:18" ht="12" customHeight="1">
      <c r="A18" s="20" t="s">
        <v>98</v>
      </c>
      <c r="B18" s="20" t="s">
        <v>39</v>
      </c>
      <c r="C18" s="17" t="s">
        <v>153</v>
      </c>
      <c r="D18" s="8" t="s">
        <v>6</v>
      </c>
      <c r="E18" s="8">
        <v>1971</v>
      </c>
      <c r="F18" s="6">
        <v>308</v>
      </c>
      <c r="G18" s="34">
        <v>0.13348379629629628</v>
      </c>
      <c r="H18" s="34">
        <v>0.13644675925925925</v>
      </c>
      <c r="I18" s="34">
        <v>0.13736111111111113</v>
      </c>
      <c r="J18" s="34">
        <v>0.13966435185185186</v>
      </c>
      <c r="K18" s="34">
        <v>0.14428240740740741</v>
      </c>
      <c r="L18" s="43">
        <f t="shared" si="0"/>
        <v>0.691238425925926</v>
      </c>
      <c r="M18" s="51">
        <f t="shared" si="1"/>
        <v>0.1382476851851852</v>
      </c>
      <c r="N18" s="77">
        <f t="shared" si="2"/>
        <v>0.1304919900462963</v>
      </c>
      <c r="O18" s="19">
        <f t="shared" si="3"/>
        <v>44</v>
      </c>
      <c r="P18" s="59">
        <f>VLOOKUP(O18,Tabelle2!$A$5:$C$87,2)</f>
        <v>0.9439</v>
      </c>
      <c r="Q18" s="4"/>
      <c r="R18" s="4"/>
    </row>
    <row r="19" spans="1:18" ht="12" customHeight="1">
      <c r="A19" s="20" t="s">
        <v>256</v>
      </c>
      <c r="B19" s="20" t="s">
        <v>37</v>
      </c>
      <c r="C19" s="20" t="s">
        <v>257</v>
      </c>
      <c r="D19" s="8" t="s">
        <v>6</v>
      </c>
      <c r="E19" s="6">
        <v>1957</v>
      </c>
      <c r="F19" s="6">
        <v>207</v>
      </c>
      <c r="G19" s="45">
        <v>0.14520833333333333</v>
      </c>
      <c r="H19" s="45">
        <v>0.1560300925925926</v>
      </c>
      <c r="I19" s="45">
        <v>0.1577662037037037</v>
      </c>
      <c r="J19" s="45">
        <v>0.16208333333333333</v>
      </c>
      <c r="K19" s="45">
        <v>0.16716435185185186</v>
      </c>
      <c r="L19" s="43">
        <f t="shared" si="0"/>
        <v>0.7882523148148148</v>
      </c>
      <c r="M19" s="51">
        <f t="shared" si="1"/>
        <v>0.15765046296296298</v>
      </c>
      <c r="N19" s="77">
        <f t="shared" si="2"/>
        <v>0.131102125</v>
      </c>
      <c r="O19" s="19">
        <f t="shared" si="3"/>
        <v>58</v>
      </c>
      <c r="P19" s="59">
        <f>VLOOKUP(O19,Tabelle2!$A$5:$C$87,2)</f>
        <v>0.8316</v>
      </c>
      <c r="Q19" s="4"/>
      <c r="R19" s="7"/>
    </row>
    <row r="20" spans="1:18" ht="12" customHeight="1">
      <c r="A20" s="20" t="s">
        <v>211</v>
      </c>
      <c r="B20" s="20" t="s">
        <v>212</v>
      </c>
      <c r="C20" s="20" t="s">
        <v>157</v>
      </c>
      <c r="D20" s="8" t="s">
        <v>6</v>
      </c>
      <c r="E20" s="6">
        <v>1955</v>
      </c>
      <c r="F20" s="6">
        <v>334</v>
      </c>
      <c r="G20" s="34">
        <v>0.15148148148148147</v>
      </c>
      <c r="H20" s="34">
        <v>0.1591087962962963</v>
      </c>
      <c r="I20" s="34">
        <v>0.16096064814814814</v>
      </c>
      <c r="J20" s="34">
        <v>0.1645486111111111</v>
      </c>
      <c r="K20" s="34">
        <v>0.16907407407407407</v>
      </c>
      <c r="L20" s="43">
        <f t="shared" si="0"/>
        <v>0.8051736111111111</v>
      </c>
      <c r="M20" s="51">
        <f t="shared" si="1"/>
        <v>0.1610347222222222</v>
      </c>
      <c r="N20" s="77">
        <f t="shared" si="2"/>
        <v>0.1313238159722222</v>
      </c>
      <c r="O20" s="19">
        <f t="shared" si="3"/>
        <v>60</v>
      </c>
      <c r="P20" s="59">
        <f>VLOOKUP(O20,Tabelle2!$A$5:$C$87,2)</f>
        <v>0.8155</v>
      </c>
      <c r="Q20" s="6"/>
      <c r="R20" s="6"/>
    </row>
    <row r="21" spans="1:19" ht="12" customHeight="1">
      <c r="A21" s="20" t="s">
        <v>27</v>
      </c>
      <c r="B21" s="20" t="s">
        <v>28</v>
      </c>
      <c r="C21" s="17" t="s">
        <v>29</v>
      </c>
      <c r="D21" s="8" t="s">
        <v>6</v>
      </c>
      <c r="E21" s="6">
        <v>1938</v>
      </c>
      <c r="F21" s="6">
        <v>43</v>
      </c>
      <c r="G21" s="34">
        <v>0.19054398148148147</v>
      </c>
      <c r="H21" s="34">
        <v>0.19748842592592594</v>
      </c>
      <c r="I21" s="34">
        <v>0.20096064814814815</v>
      </c>
      <c r="J21" s="34">
        <v>0.20167824074074073</v>
      </c>
      <c r="K21" s="34">
        <v>0.20527777777777778</v>
      </c>
      <c r="L21" s="43">
        <f t="shared" si="0"/>
        <v>0.9959490740740741</v>
      </c>
      <c r="M21" s="51">
        <f t="shared" si="1"/>
        <v>0.19918981481481482</v>
      </c>
      <c r="N21" s="77">
        <f t="shared" si="2"/>
        <v>0.13234171296296296</v>
      </c>
      <c r="O21" s="19">
        <f t="shared" si="3"/>
        <v>77</v>
      </c>
      <c r="P21" s="59">
        <f>VLOOKUP(O21,Tabelle2!$A$5:$C$87,2)</f>
        <v>0.6644</v>
      </c>
      <c r="Q21" s="56"/>
      <c r="R21" s="57"/>
      <c r="S21" s="58"/>
    </row>
    <row r="22" spans="1:18" ht="12" customHeight="1">
      <c r="A22" s="20" t="s">
        <v>79</v>
      </c>
      <c r="B22" s="20" t="s">
        <v>102</v>
      </c>
      <c r="C22" s="17" t="s">
        <v>15</v>
      </c>
      <c r="D22" s="8" t="s">
        <v>6</v>
      </c>
      <c r="E22" s="6">
        <v>1969</v>
      </c>
      <c r="F22" s="6">
        <v>152</v>
      </c>
      <c r="G22" s="34">
        <v>0.13835648148148147</v>
      </c>
      <c r="H22" s="34">
        <v>0.1412037037037037</v>
      </c>
      <c r="I22" s="34">
        <v>0.14399305555555555</v>
      </c>
      <c r="J22" s="34">
        <v>0.14502314814814815</v>
      </c>
      <c r="K22" s="34">
        <v>0.14644675925925926</v>
      </c>
      <c r="L22" s="43">
        <f t="shared" si="0"/>
        <v>0.7150231481481482</v>
      </c>
      <c r="M22" s="51">
        <f t="shared" si="1"/>
        <v>0.14300462962962962</v>
      </c>
      <c r="N22" s="77">
        <f t="shared" si="2"/>
        <v>0.13267969537037036</v>
      </c>
      <c r="O22" s="19">
        <f t="shared" si="3"/>
        <v>46</v>
      </c>
      <c r="P22" s="59">
        <f>VLOOKUP(O22,Tabelle2!$A$5:$C$87,2)</f>
        <v>0.9278</v>
      </c>
      <c r="Q22" s="7"/>
      <c r="R22" s="7"/>
    </row>
    <row r="23" spans="1:18" ht="12" customHeight="1">
      <c r="A23" s="20" t="s">
        <v>19</v>
      </c>
      <c r="B23" s="20" t="s">
        <v>20</v>
      </c>
      <c r="C23" s="17" t="s">
        <v>21</v>
      </c>
      <c r="D23" s="8" t="s">
        <v>6</v>
      </c>
      <c r="E23" s="6">
        <v>1944</v>
      </c>
      <c r="F23" s="6">
        <v>17</v>
      </c>
      <c r="G23" s="34">
        <v>0.1735648148148148</v>
      </c>
      <c r="H23" s="34">
        <v>0.18099537037037036</v>
      </c>
      <c r="I23" s="34">
        <v>0.18280092592592592</v>
      </c>
      <c r="J23" s="34">
        <v>0.18869212962962964</v>
      </c>
      <c r="K23" s="34">
        <v>0.18971064814814817</v>
      </c>
      <c r="L23" s="43">
        <f t="shared" si="0"/>
        <v>0.9157638888888889</v>
      </c>
      <c r="M23" s="51">
        <f t="shared" si="1"/>
        <v>0.18315277777777778</v>
      </c>
      <c r="N23" s="77">
        <f t="shared" si="2"/>
        <v>0.1331887</v>
      </c>
      <c r="O23" s="19">
        <f t="shared" si="3"/>
        <v>71</v>
      </c>
      <c r="P23" s="59">
        <f>VLOOKUP(O23,Tabelle2!$A$5:$C$87,2)</f>
        <v>0.7272</v>
      </c>
      <c r="Q23" s="4"/>
      <c r="R23" s="4"/>
    </row>
    <row r="24" spans="1:18" ht="12" customHeight="1">
      <c r="A24" s="20" t="s">
        <v>258</v>
      </c>
      <c r="B24" s="20" t="s">
        <v>17</v>
      </c>
      <c r="C24" s="20" t="s">
        <v>259</v>
      </c>
      <c r="D24" s="8" t="s">
        <v>6</v>
      </c>
      <c r="E24" s="6">
        <v>1957</v>
      </c>
      <c r="F24" s="6">
        <v>339</v>
      </c>
      <c r="G24" s="29">
        <v>0.15938657407407408</v>
      </c>
      <c r="H24" s="29">
        <v>0.16052083333333333</v>
      </c>
      <c r="I24" s="34">
        <v>0.16115740740740742</v>
      </c>
      <c r="J24" s="34">
        <v>0.1614699074074074</v>
      </c>
      <c r="K24" s="34">
        <v>0.16274305555555554</v>
      </c>
      <c r="L24" s="43">
        <f t="shared" si="0"/>
        <v>0.8052777777777778</v>
      </c>
      <c r="M24" s="51">
        <f t="shared" si="1"/>
        <v>0.16105555555555556</v>
      </c>
      <c r="N24" s="77">
        <f t="shared" si="2"/>
        <v>0.13393380000000002</v>
      </c>
      <c r="O24" s="19">
        <f t="shared" si="3"/>
        <v>58</v>
      </c>
      <c r="P24" s="59">
        <f>VLOOKUP(O24,Tabelle2!$A$5:$C$87,2)</f>
        <v>0.8316</v>
      </c>
      <c r="Q24" s="4"/>
      <c r="R24" s="40"/>
    </row>
    <row r="25" spans="1:18" ht="12" customHeight="1">
      <c r="A25" s="20" t="s">
        <v>351</v>
      </c>
      <c r="B25" s="20" t="s">
        <v>297</v>
      </c>
      <c r="C25" s="78" t="s">
        <v>352</v>
      </c>
      <c r="D25" s="36" t="s">
        <v>6</v>
      </c>
      <c r="E25" s="6">
        <v>1960</v>
      </c>
      <c r="F25" s="6">
        <v>281</v>
      </c>
      <c r="G25" s="34">
        <v>0.1427199074074074</v>
      </c>
      <c r="H25" s="34">
        <v>0.1440625</v>
      </c>
      <c r="I25" s="34">
        <v>0.14443287037037036</v>
      </c>
      <c r="J25" s="34">
        <v>0.17366898148148147</v>
      </c>
      <c r="K25" s="34">
        <v>0.1801273148148148</v>
      </c>
      <c r="L25" s="43">
        <f t="shared" si="0"/>
        <v>0.7850115740740741</v>
      </c>
      <c r="M25" s="51">
        <f t="shared" si="1"/>
        <v>0.1570023148148148</v>
      </c>
      <c r="N25" s="77">
        <f t="shared" si="2"/>
        <v>0.13433118055555554</v>
      </c>
      <c r="O25" s="19">
        <f t="shared" si="3"/>
        <v>55</v>
      </c>
      <c r="P25" s="59">
        <f>VLOOKUP(O25,Tabelle2!$A$5:$C$87,2)</f>
        <v>0.8556</v>
      </c>
      <c r="Q25" s="6"/>
      <c r="R25" s="6"/>
    </row>
    <row r="26" spans="1:18" ht="12" customHeight="1">
      <c r="A26" s="20" t="s">
        <v>229</v>
      </c>
      <c r="B26" s="20" t="s">
        <v>230</v>
      </c>
      <c r="C26" s="42" t="s">
        <v>231</v>
      </c>
      <c r="D26" s="8" t="s">
        <v>6</v>
      </c>
      <c r="E26" s="6">
        <v>1973</v>
      </c>
      <c r="F26" s="6">
        <v>355</v>
      </c>
      <c r="G26" s="45">
        <v>0.1343865740740741</v>
      </c>
      <c r="H26" s="45">
        <v>0.1361689814814815</v>
      </c>
      <c r="I26" s="45">
        <v>0.14380787037037038</v>
      </c>
      <c r="J26" s="45">
        <v>0.1438425925925926</v>
      </c>
      <c r="K26" s="45">
        <v>0.1447337962962963</v>
      </c>
      <c r="L26" s="43">
        <f t="shared" si="0"/>
        <v>0.7029398148148147</v>
      </c>
      <c r="M26" s="51">
        <f t="shared" si="1"/>
        <v>0.14058796296296294</v>
      </c>
      <c r="N26" s="77">
        <f t="shared" si="2"/>
        <v>0.13495038564814812</v>
      </c>
      <c r="O26" s="19">
        <f t="shared" si="3"/>
        <v>42</v>
      </c>
      <c r="P26" s="59">
        <f>VLOOKUP(O26,Tabelle2!$A$5:$C$87,2)</f>
        <v>0.9599</v>
      </c>
      <c r="Q26" s="7"/>
      <c r="R26" s="7"/>
    </row>
    <row r="27" spans="1:19" ht="12" customHeight="1">
      <c r="A27" s="20" t="s">
        <v>165</v>
      </c>
      <c r="B27" s="20" t="s">
        <v>168</v>
      </c>
      <c r="C27" s="20" t="s">
        <v>167</v>
      </c>
      <c r="D27" s="6" t="s">
        <v>6</v>
      </c>
      <c r="E27" s="6">
        <v>1959</v>
      </c>
      <c r="F27" s="6">
        <v>336</v>
      </c>
      <c r="G27" s="61">
        <v>0.14530092592592592</v>
      </c>
      <c r="H27" s="46">
        <v>0.15466435185185187</v>
      </c>
      <c r="I27" s="46">
        <v>0.1614699074074074</v>
      </c>
      <c r="J27" s="46">
        <v>0.161875</v>
      </c>
      <c r="K27" s="46">
        <v>0.17390046296296294</v>
      </c>
      <c r="L27" s="43">
        <f t="shared" si="0"/>
        <v>0.7972106481481481</v>
      </c>
      <c r="M27" s="51">
        <f t="shared" si="1"/>
        <v>0.15944212962962961</v>
      </c>
      <c r="N27" s="77">
        <f t="shared" si="2"/>
        <v>0.13514314907407407</v>
      </c>
      <c r="O27" s="19">
        <f t="shared" si="3"/>
        <v>56</v>
      </c>
      <c r="P27" s="59">
        <f>VLOOKUP(O27,Tabelle2!$A$5:$C$87,2)</f>
        <v>0.8476</v>
      </c>
      <c r="Q27" s="7"/>
      <c r="R27" s="7"/>
      <c r="S27" s="35"/>
    </row>
    <row r="28" spans="1:18" ht="12" customHeight="1">
      <c r="A28" s="20" t="s">
        <v>22</v>
      </c>
      <c r="B28" s="20" t="s">
        <v>23</v>
      </c>
      <c r="C28" s="17" t="s">
        <v>322</v>
      </c>
      <c r="D28" s="8" t="s">
        <v>6</v>
      </c>
      <c r="E28" s="6">
        <v>1969</v>
      </c>
      <c r="F28" s="6">
        <v>29</v>
      </c>
      <c r="G28" s="34">
        <v>0.1308912037037037</v>
      </c>
      <c r="H28" s="34">
        <v>0.1317939814814815</v>
      </c>
      <c r="I28" s="34">
        <v>0.15274305555555556</v>
      </c>
      <c r="J28" s="34">
        <v>0.15538194444444445</v>
      </c>
      <c r="K28" s="34">
        <v>0.15763888888888888</v>
      </c>
      <c r="L28" s="43">
        <f t="shared" si="0"/>
        <v>0.7284490740740741</v>
      </c>
      <c r="M28" s="51">
        <f t="shared" si="1"/>
        <v>0.14568981481481483</v>
      </c>
      <c r="N28" s="77">
        <f t="shared" si="2"/>
        <v>0.13517101018518518</v>
      </c>
      <c r="O28" s="19">
        <f t="shared" si="3"/>
        <v>46</v>
      </c>
      <c r="P28" s="59">
        <f>VLOOKUP(O28,Tabelle2!$A$5:$C$87,2)</f>
        <v>0.9278</v>
      </c>
      <c r="Q28" s="4"/>
      <c r="R28" s="40"/>
    </row>
    <row r="29" spans="1:19" ht="12" customHeight="1">
      <c r="A29" s="16" t="s">
        <v>76</v>
      </c>
      <c r="B29" s="16" t="s">
        <v>77</v>
      </c>
      <c r="C29" s="17" t="s">
        <v>74</v>
      </c>
      <c r="D29" s="8" t="s">
        <v>75</v>
      </c>
      <c r="E29" s="7">
        <v>1946</v>
      </c>
      <c r="F29" s="7">
        <v>116</v>
      </c>
      <c r="G29" s="34">
        <v>0.17684027777777778</v>
      </c>
      <c r="H29" s="34">
        <v>0.17863425925925924</v>
      </c>
      <c r="I29" s="34">
        <v>0.1806712962962963</v>
      </c>
      <c r="J29" s="34">
        <v>0.1825</v>
      </c>
      <c r="K29" s="34">
        <v>0.19217592592592592</v>
      </c>
      <c r="L29" s="43">
        <f t="shared" si="0"/>
        <v>0.9108217592592592</v>
      </c>
      <c r="M29" s="51">
        <f t="shared" si="1"/>
        <v>0.18216435185185184</v>
      </c>
      <c r="N29" s="77">
        <f t="shared" si="2"/>
        <v>0.13542097916666665</v>
      </c>
      <c r="O29" s="19">
        <f t="shared" si="3"/>
        <v>69</v>
      </c>
      <c r="P29" s="59">
        <f>VLOOKUP(O29,Tabelle2!$A$5:$C$87,2)</f>
        <v>0.7434</v>
      </c>
      <c r="Q29" s="19"/>
      <c r="R29" s="19"/>
      <c r="S29" s="19"/>
    </row>
    <row r="30" spans="1:18" ht="12" customHeight="1">
      <c r="A30" s="20" t="s">
        <v>193</v>
      </c>
      <c r="B30" s="20" t="s">
        <v>194</v>
      </c>
      <c r="C30" s="20" t="s">
        <v>15</v>
      </c>
      <c r="D30" s="8" t="s">
        <v>6</v>
      </c>
      <c r="E30" s="6">
        <v>1969</v>
      </c>
      <c r="F30" s="6">
        <v>342</v>
      </c>
      <c r="G30" s="45">
        <v>0.14355324074074075</v>
      </c>
      <c r="H30" s="45">
        <v>0.1486111111111111</v>
      </c>
      <c r="I30" s="45">
        <v>0.1487962962962963</v>
      </c>
      <c r="J30" s="45">
        <v>0.15136574074074075</v>
      </c>
      <c r="K30" s="45">
        <v>0.15247685185185186</v>
      </c>
      <c r="L30" s="43">
        <f t="shared" si="0"/>
        <v>0.7448032407407408</v>
      </c>
      <c r="M30" s="51">
        <f t="shared" si="1"/>
        <v>0.14896064814814816</v>
      </c>
      <c r="N30" s="77">
        <f t="shared" si="2"/>
        <v>0.13820568935185185</v>
      </c>
      <c r="O30" s="19">
        <f t="shared" si="3"/>
        <v>46</v>
      </c>
      <c r="P30" s="59">
        <f>VLOOKUP(O30,Tabelle2!$A$5:$C$87,2)</f>
        <v>0.9278</v>
      </c>
      <c r="Q30" s="4"/>
      <c r="R30" s="4"/>
    </row>
    <row r="31" spans="1:18" ht="12" customHeight="1">
      <c r="A31" s="20" t="s">
        <v>94</v>
      </c>
      <c r="B31" s="20" t="s">
        <v>119</v>
      </c>
      <c r="C31" s="17" t="s">
        <v>15</v>
      </c>
      <c r="D31" s="8" t="s">
        <v>6</v>
      </c>
      <c r="E31" s="8">
        <v>1969</v>
      </c>
      <c r="F31" s="6">
        <v>289</v>
      </c>
      <c r="G31" s="34">
        <v>0.1480324074074074</v>
      </c>
      <c r="H31" s="34">
        <v>0.14822916666666666</v>
      </c>
      <c r="I31" s="34">
        <v>0.1487037037037037</v>
      </c>
      <c r="J31" s="34">
        <v>0.14921296296296296</v>
      </c>
      <c r="K31" s="34">
        <v>0.1539699074074074</v>
      </c>
      <c r="L31" s="43">
        <f t="shared" si="0"/>
        <v>0.748148148148148</v>
      </c>
      <c r="M31" s="51">
        <f t="shared" si="1"/>
        <v>0.1496296296296296</v>
      </c>
      <c r="N31" s="77">
        <f t="shared" si="2"/>
        <v>0.13882637037037035</v>
      </c>
      <c r="O31" s="19">
        <f t="shared" si="3"/>
        <v>46</v>
      </c>
      <c r="P31" s="59">
        <f>VLOOKUP(O31,Tabelle2!$A$5:$C$87,2)</f>
        <v>0.9278</v>
      </c>
      <c r="Q31" s="4"/>
      <c r="R31" s="4"/>
    </row>
    <row r="32" spans="1:18" ht="12" customHeight="1">
      <c r="A32" s="20" t="s">
        <v>211</v>
      </c>
      <c r="B32" s="24" t="s">
        <v>273</v>
      </c>
      <c r="C32" s="20" t="s">
        <v>136</v>
      </c>
      <c r="D32" s="8" t="s">
        <v>6</v>
      </c>
      <c r="E32" s="6">
        <v>1965</v>
      </c>
      <c r="F32" s="6">
        <v>356</v>
      </c>
      <c r="G32" s="33">
        <v>0.16114583333333332</v>
      </c>
      <c r="H32" s="33">
        <v>0.1643287037037037</v>
      </c>
      <c r="I32" s="33">
        <v>0.1645486111111111</v>
      </c>
      <c r="J32" s="33">
        <v>0.16873842592592592</v>
      </c>
      <c r="K32" s="29">
        <v>0.17019675925925926</v>
      </c>
      <c r="L32" s="43">
        <f t="shared" si="0"/>
        <v>0.8289583333333332</v>
      </c>
      <c r="M32" s="51">
        <f t="shared" si="1"/>
        <v>0.16579166666666664</v>
      </c>
      <c r="N32" s="77">
        <f t="shared" si="2"/>
        <v>0.1395965833333333</v>
      </c>
      <c r="O32" s="19">
        <f t="shared" si="3"/>
        <v>50</v>
      </c>
      <c r="P32" s="59">
        <f>VLOOKUP(O32,Tabelle2!$A$5:$C$87,3)</f>
        <v>0.842</v>
      </c>
      <c r="Q32" s="7"/>
      <c r="R32" s="7"/>
    </row>
    <row r="33" spans="1:19" ht="12" customHeight="1">
      <c r="A33" s="20" t="s">
        <v>319</v>
      </c>
      <c r="B33" s="20" t="s">
        <v>207</v>
      </c>
      <c r="C33" s="20" t="s">
        <v>228</v>
      </c>
      <c r="D33" s="8" t="s">
        <v>6</v>
      </c>
      <c r="E33" s="6">
        <v>1964</v>
      </c>
      <c r="F33" s="6">
        <v>125</v>
      </c>
      <c r="G33" s="34">
        <v>0.1460300925925926</v>
      </c>
      <c r="H33" s="45">
        <v>0.1480324074074074</v>
      </c>
      <c r="I33" s="45">
        <v>0.15746527777777777</v>
      </c>
      <c r="J33" s="45">
        <v>0.16349537037037037</v>
      </c>
      <c r="K33" s="45">
        <v>0.1767361111111111</v>
      </c>
      <c r="L33" s="43">
        <f t="shared" si="0"/>
        <v>0.7917592592592592</v>
      </c>
      <c r="M33" s="51">
        <f t="shared" si="1"/>
        <v>0.15835185185185183</v>
      </c>
      <c r="N33" s="77">
        <f t="shared" si="2"/>
        <v>0.14056893888888888</v>
      </c>
      <c r="O33" s="19">
        <f t="shared" si="3"/>
        <v>51</v>
      </c>
      <c r="P33" s="59">
        <f>VLOOKUP(O33,Tabelle2!$A$5:$C$87,2)</f>
        <v>0.8877</v>
      </c>
      <c r="Q33" s="7"/>
      <c r="R33" s="7"/>
      <c r="S33" s="35"/>
    </row>
    <row r="34" spans="1:19" s="35" customFormat="1" ht="12" customHeight="1">
      <c r="A34" s="16" t="s">
        <v>87</v>
      </c>
      <c r="B34" s="16" t="s">
        <v>123</v>
      </c>
      <c r="C34" s="18" t="s">
        <v>124</v>
      </c>
      <c r="D34" s="8" t="s">
        <v>6</v>
      </c>
      <c r="E34" s="6">
        <v>1955</v>
      </c>
      <c r="F34" s="7">
        <v>241</v>
      </c>
      <c r="G34" s="34">
        <v>0.16274305555555554</v>
      </c>
      <c r="H34" s="34">
        <v>0.1737962962962963</v>
      </c>
      <c r="I34" s="34">
        <v>0.1742013888888889</v>
      </c>
      <c r="J34" s="34">
        <v>0.17472222222222222</v>
      </c>
      <c r="K34" s="34">
        <v>0.1785300925925926</v>
      </c>
      <c r="L34" s="43">
        <f t="shared" si="0"/>
        <v>0.8639930555555555</v>
      </c>
      <c r="M34" s="51">
        <f t="shared" si="1"/>
        <v>0.1727986111111111</v>
      </c>
      <c r="N34" s="77">
        <f t="shared" si="2"/>
        <v>0.1409172673611111</v>
      </c>
      <c r="O34" s="19">
        <f t="shared" si="3"/>
        <v>60</v>
      </c>
      <c r="P34" s="59">
        <f>VLOOKUP(O34,Tabelle2!$A$5:$C$87,2)</f>
        <v>0.8155</v>
      </c>
      <c r="Q34" s="4"/>
      <c r="R34" s="4"/>
      <c r="S34" s="9"/>
    </row>
    <row r="35" spans="1:19" s="35" customFormat="1" ht="12" customHeight="1">
      <c r="A35" s="16" t="s">
        <v>314</v>
      </c>
      <c r="B35" s="16" t="s">
        <v>132</v>
      </c>
      <c r="C35" s="16" t="s">
        <v>15</v>
      </c>
      <c r="D35" s="8" t="s">
        <v>6</v>
      </c>
      <c r="E35" s="6">
        <v>1971</v>
      </c>
      <c r="F35" s="7">
        <v>390</v>
      </c>
      <c r="G35" s="34">
        <v>0.14357638888888888</v>
      </c>
      <c r="H35" s="34">
        <v>0.14517361111111113</v>
      </c>
      <c r="I35" s="34">
        <v>0.14829861111111112</v>
      </c>
      <c r="J35" s="34">
        <v>0.15395833333333334</v>
      </c>
      <c r="K35" s="34">
        <v>0.15614583333333334</v>
      </c>
      <c r="L35" s="43">
        <f t="shared" si="0"/>
        <v>0.7471527777777778</v>
      </c>
      <c r="M35" s="51">
        <f t="shared" si="1"/>
        <v>0.14943055555555557</v>
      </c>
      <c r="N35" s="77">
        <f t="shared" si="2"/>
        <v>0.14104750138888889</v>
      </c>
      <c r="O35" s="19">
        <f t="shared" si="3"/>
        <v>44</v>
      </c>
      <c r="P35" s="59">
        <f>VLOOKUP(O35,Tabelle2!$A$5:$C$87,2)</f>
        <v>0.9439</v>
      </c>
      <c r="Q35" s="19"/>
      <c r="R35" s="19"/>
      <c r="S35" s="19"/>
    </row>
    <row r="36" spans="1:18" s="35" customFormat="1" ht="12" customHeight="1">
      <c r="A36" s="20" t="s">
        <v>180</v>
      </c>
      <c r="B36" s="15" t="s">
        <v>181</v>
      </c>
      <c r="C36" s="21" t="s">
        <v>182</v>
      </c>
      <c r="D36" s="4" t="s">
        <v>6</v>
      </c>
      <c r="E36" s="6">
        <v>1956</v>
      </c>
      <c r="F36" s="4">
        <v>323</v>
      </c>
      <c r="G36" s="34">
        <v>0.16590277777777776</v>
      </c>
      <c r="H36" s="34">
        <v>0.17091435185185186</v>
      </c>
      <c r="I36" s="34">
        <v>0.17218750000000002</v>
      </c>
      <c r="J36" s="34">
        <v>0.17373842592592592</v>
      </c>
      <c r="K36" s="34">
        <v>0.17491898148148147</v>
      </c>
      <c r="L36" s="43">
        <f t="shared" si="0"/>
        <v>0.857662037037037</v>
      </c>
      <c r="M36" s="51">
        <f t="shared" si="1"/>
        <v>0.1715324074074074</v>
      </c>
      <c r="N36" s="77">
        <f t="shared" si="2"/>
        <v>0.14127409074074074</v>
      </c>
      <c r="O36" s="19">
        <f t="shared" si="3"/>
        <v>59</v>
      </c>
      <c r="P36" s="59">
        <f>VLOOKUP(O36,Tabelle2!$A$5:$C$87,2)</f>
        <v>0.8236</v>
      </c>
      <c r="Q36" s="4"/>
      <c r="R36" s="4"/>
    </row>
    <row r="37" spans="1:18" ht="12" customHeight="1">
      <c r="A37" s="20" t="s">
        <v>310</v>
      </c>
      <c r="B37" s="20" t="s">
        <v>37</v>
      </c>
      <c r="C37" s="20" t="s">
        <v>311</v>
      </c>
      <c r="D37" s="8" t="s">
        <v>6</v>
      </c>
      <c r="E37" s="6">
        <v>1959</v>
      </c>
      <c r="F37" s="6">
        <v>395</v>
      </c>
      <c r="G37" s="45">
        <v>0.16496527777777778</v>
      </c>
      <c r="H37" s="45">
        <v>0.16561342592592593</v>
      </c>
      <c r="I37" s="45">
        <v>0.16641203703703702</v>
      </c>
      <c r="J37" s="45">
        <v>0.1667361111111111</v>
      </c>
      <c r="K37" s="45">
        <v>0.17010416666666664</v>
      </c>
      <c r="L37" s="43">
        <f t="shared" si="0"/>
        <v>0.8338310185185184</v>
      </c>
      <c r="M37" s="51">
        <f t="shared" si="1"/>
        <v>0.16676620370370368</v>
      </c>
      <c r="N37" s="77">
        <f t="shared" si="2"/>
        <v>0.14135103425925924</v>
      </c>
      <c r="O37" s="19">
        <f t="shared" si="3"/>
        <v>56</v>
      </c>
      <c r="P37" s="59">
        <f>VLOOKUP(O37,Tabelle2!$A$5:$C$87,2)</f>
        <v>0.8476</v>
      </c>
      <c r="Q37" s="7"/>
      <c r="R37" s="7"/>
    </row>
    <row r="38" spans="1:16" s="25" customFormat="1" ht="12.75" customHeight="1">
      <c r="A38" s="20" t="s">
        <v>51</v>
      </c>
      <c r="B38" s="20" t="s">
        <v>52</v>
      </c>
      <c r="C38" s="17" t="s">
        <v>53</v>
      </c>
      <c r="D38" s="8" t="s">
        <v>6</v>
      </c>
      <c r="E38" s="6">
        <v>1944</v>
      </c>
      <c r="F38" s="6">
        <v>32</v>
      </c>
      <c r="G38" s="45">
        <v>0.17827546296296296</v>
      </c>
      <c r="H38" s="45">
        <v>0.19054398148148147</v>
      </c>
      <c r="I38" s="45">
        <v>0.19289351851851852</v>
      </c>
      <c r="J38" s="45">
        <v>0.20378472222222221</v>
      </c>
      <c r="K38" s="45">
        <v>0.2075810185185185</v>
      </c>
      <c r="L38" s="43">
        <f aca="true" t="shared" si="4" ref="L38:L69">SUM(G38:K38)</f>
        <v>0.9730787037037036</v>
      </c>
      <c r="M38" s="51">
        <f aca="true" t="shared" si="5" ref="M38:M69">L38/5</f>
        <v>0.19461574074074073</v>
      </c>
      <c r="N38" s="77">
        <f aca="true" t="shared" si="6" ref="N38:N69">M38*P38</f>
        <v>0.14152456666666666</v>
      </c>
      <c r="O38" s="19">
        <f aca="true" t="shared" si="7" ref="O38:O69">2015-E38</f>
        <v>71</v>
      </c>
      <c r="P38" s="59">
        <f>VLOOKUP(O38,Tabelle2!$A$5:$C$87,2)</f>
        <v>0.7272</v>
      </c>
    </row>
    <row r="39" spans="1:19" ht="12" customHeight="1">
      <c r="A39" s="20" t="s">
        <v>92</v>
      </c>
      <c r="B39" s="20" t="s">
        <v>139</v>
      </c>
      <c r="C39" s="17" t="s">
        <v>140</v>
      </c>
      <c r="D39" s="8" t="s">
        <v>6</v>
      </c>
      <c r="E39" s="8">
        <v>1947</v>
      </c>
      <c r="F39" s="6">
        <v>285</v>
      </c>
      <c r="G39" s="34">
        <v>0.18131944444444445</v>
      </c>
      <c r="H39" s="34">
        <v>0.18609953703703705</v>
      </c>
      <c r="I39" s="34">
        <v>0.18609953703703705</v>
      </c>
      <c r="J39" s="34">
        <v>0.19387731481481482</v>
      </c>
      <c r="K39" s="34">
        <v>0.1946064814814815</v>
      </c>
      <c r="L39" s="43">
        <f t="shared" si="4"/>
        <v>0.9420023148148149</v>
      </c>
      <c r="M39" s="51">
        <f t="shared" si="5"/>
        <v>0.18840046296296298</v>
      </c>
      <c r="N39" s="77">
        <f t="shared" si="6"/>
        <v>0.14156410787037038</v>
      </c>
      <c r="O39" s="19">
        <f t="shared" si="7"/>
        <v>68</v>
      </c>
      <c r="P39" s="59">
        <f>VLOOKUP(O39,Tabelle2!$A$5:$C$87,2)</f>
        <v>0.7514</v>
      </c>
      <c r="Q39" s="7"/>
      <c r="R39" s="7"/>
      <c r="S39" s="35"/>
    </row>
    <row r="40" spans="1:19" ht="12" customHeight="1">
      <c r="A40" s="16" t="s">
        <v>150</v>
      </c>
      <c r="B40" s="23" t="s">
        <v>151</v>
      </c>
      <c r="C40" s="18" t="s">
        <v>152</v>
      </c>
      <c r="D40" s="6" t="s">
        <v>41</v>
      </c>
      <c r="E40" s="6">
        <v>1958</v>
      </c>
      <c r="F40" s="6">
        <v>303</v>
      </c>
      <c r="G40" s="34">
        <v>0.18024305555555556</v>
      </c>
      <c r="H40" s="34">
        <v>0.18224537037037036</v>
      </c>
      <c r="I40" s="34">
        <v>0.18613425925925928</v>
      </c>
      <c r="J40" s="34">
        <v>0.18631944444444445</v>
      </c>
      <c r="K40" s="34">
        <v>0.18996527777777775</v>
      </c>
      <c r="L40" s="43">
        <f t="shared" si="4"/>
        <v>0.9249074074074074</v>
      </c>
      <c r="M40" s="51">
        <f t="shared" si="5"/>
        <v>0.18498148148148147</v>
      </c>
      <c r="N40" s="77">
        <f t="shared" si="6"/>
        <v>0.14164032037037036</v>
      </c>
      <c r="O40" s="19">
        <f t="shared" si="7"/>
        <v>57</v>
      </c>
      <c r="P40" s="59">
        <f>VLOOKUP(O40,Tabelle2!$A$5:$C$87,3)</f>
        <v>0.7657</v>
      </c>
      <c r="Q40" s="19"/>
      <c r="R40" s="19"/>
      <c r="S40" s="19"/>
    </row>
    <row r="41" spans="1:19" s="35" customFormat="1" ht="12" customHeight="1">
      <c r="A41" s="16" t="s">
        <v>147</v>
      </c>
      <c r="B41" s="16" t="s">
        <v>148</v>
      </c>
      <c r="C41" s="18" t="s">
        <v>149</v>
      </c>
      <c r="D41" s="6" t="s">
        <v>75</v>
      </c>
      <c r="E41" s="6">
        <v>1960</v>
      </c>
      <c r="F41" s="6">
        <v>301</v>
      </c>
      <c r="G41" s="33">
        <v>0.16057870370370372</v>
      </c>
      <c r="H41" s="33">
        <v>0.1649884259259259</v>
      </c>
      <c r="I41" s="33">
        <v>0.16528935185185187</v>
      </c>
      <c r="J41" s="33">
        <v>0.16675925925925927</v>
      </c>
      <c r="K41" s="33">
        <v>0.17311342592592593</v>
      </c>
      <c r="L41" s="43">
        <f t="shared" si="4"/>
        <v>0.8307291666666667</v>
      </c>
      <c r="M41" s="51">
        <f t="shared" si="5"/>
        <v>0.16614583333333335</v>
      </c>
      <c r="N41" s="77">
        <f t="shared" si="6"/>
        <v>0.14215437500000003</v>
      </c>
      <c r="O41" s="19">
        <f t="shared" si="7"/>
        <v>55</v>
      </c>
      <c r="P41" s="59">
        <f>VLOOKUP(O41,Tabelle2!$A$5:$C$87,2)</f>
        <v>0.8556</v>
      </c>
      <c r="Q41" s="39"/>
      <c r="R41" s="39"/>
      <c r="S41" s="9"/>
    </row>
    <row r="42" spans="1:19" s="35" customFormat="1" ht="12" customHeight="1">
      <c r="A42" s="20" t="s">
        <v>188</v>
      </c>
      <c r="B42" s="20" t="s">
        <v>189</v>
      </c>
      <c r="C42" s="54" t="s">
        <v>190</v>
      </c>
      <c r="D42" s="55" t="s">
        <v>6</v>
      </c>
      <c r="E42" s="37">
        <v>1972</v>
      </c>
      <c r="F42" s="37">
        <v>309</v>
      </c>
      <c r="G42" s="34">
        <v>0.14341435185185183</v>
      </c>
      <c r="H42" s="34">
        <v>0.14601851851851852</v>
      </c>
      <c r="I42" s="34">
        <v>0.15121527777777777</v>
      </c>
      <c r="J42" s="34">
        <v>0.15359953703703702</v>
      </c>
      <c r="K42" s="34">
        <v>0.15763888888888888</v>
      </c>
      <c r="L42" s="43">
        <f t="shared" si="4"/>
        <v>0.751886574074074</v>
      </c>
      <c r="M42" s="51">
        <f t="shared" si="5"/>
        <v>0.1503773148148148</v>
      </c>
      <c r="N42" s="77">
        <f t="shared" si="6"/>
        <v>0.1431441659722222</v>
      </c>
      <c r="O42" s="19">
        <f t="shared" si="7"/>
        <v>43</v>
      </c>
      <c r="P42" s="59">
        <f>VLOOKUP(O42,Tabelle2!$A$5:$C$87,2)</f>
        <v>0.9519</v>
      </c>
      <c r="Q42" s="7"/>
      <c r="R42" s="7"/>
      <c r="S42" s="9"/>
    </row>
    <row r="43" spans="1:19" s="35" customFormat="1" ht="12" customHeight="1">
      <c r="A43" s="15" t="s">
        <v>90</v>
      </c>
      <c r="B43" s="15" t="s">
        <v>133</v>
      </c>
      <c r="C43" s="21" t="s">
        <v>134</v>
      </c>
      <c r="D43" s="5" t="s">
        <v>135</v>
      </c>
      <c r="E43" s="4">
        <v>1956</v>
      </c>
      <c r="F43" s="4">
        <v>260</v>
      </c>
      <c r="G43" s="34">
        <v>0.16527777777777777</v>
      </c>
      <c r="H43" s="34">
        <v>0.17152777777777775</v>
      </c>
      <c r="I43" s="34">
        <v>0.17222222222222225</v>
      </c>
      <c r="J43" s="34">
        <v>0.1798611111111111</v>
      </c>
      <c r="K43" s="34">
        <v>0.18055555555555555</v>
      </c>
      <c r="L43" s="43">
        <f t="shared" si="4"/>
        <v>0.8694444444444445</v>
      </c>
      <c r="M43" s="51">
        <f t="shared" si="5"/>
        <v>0.1738888888888889</v>
      </c>
      <c r="N43" s="77">
        <f t="shared" si="6"/>
        <v>0.1432148888888889</v>
      </c>
      <c r="O43" s="19">
        <f t="shared" si="7"/>
        <v>59</v>
      </c>
      <c r="P43" s="59">
        <f>VLOOKUP(O43,Tabelle2!$A$5:$C$87,2)</f>
        <v>0.8236</v>
      </c>
      <c r="Q43" s="7"/>
      <c r="R43" s="7"/>
      <c r="S43" s="9"/>
    </row>
    <row r="44" spans="1:19" s="35" customFormat="1" ht="12" customHeight="1">
      <c r="A44" s="20" t="s">
        <v>42</v>
      </c>
      <c r="B44" s="20" t="s">
        <v>43</v>
      </c>
      <c r="C44" s="17" t="s">
        <v>44</v>
      </c>
      <c r="D44" s="8" t="s">
        <v>41</v>
      </c>
      <c r="E44" s="6">
        <v>1952</v>
      </c>
      <c r="F44" s="6">
        <v>99</v>
      </c>
      <c r="G44" s="34">
        <v>0.17636574074074074</v>
      </c>
      <c r="H44" s="34">
        <v>0.17978009259259262</v>
      </c>
      <c r="I44" s="34">
        <v>0.18240740740740743</v>
      </c>
      <c r="J44" s="34">
        <v>0.1825</v>
      </c>
      <c r="K44" s="34">
        <v>0.18401620370370372</v>
      </c>
      <c r="L44" s="43">
        <f t="shared" si="4"/>
        <v>0.9050694444444446</v>
      </c>
      <c r="M44" s="51">
        <f t="shared" si="5"/>
        <v>0.18101388888888892</v>
      </c>
      <c r="N44" s="77">
        <f t="shared" si="6"/>
        <v>0.1432724930555556</v>
      </c>
      <c r="O44" s="19">
        <f t="shared" si="7"/>
        <v>63</v>
      </c>
      <c r="P44" s="59">
        <f>VLOOKUP(O44,Tabelle2!$A$5:$C$87,2)</f>
        <v>0.7915</v>
      </c>
      <c r="Q44" s="40"/>
      <c r="R44" s="40"/>
      <c r="S44" s="9"/>
    </row>
    <row r="45" spans="1:18" ht="12" customHeight="1">
      <c r="A45" s="20" t="s">
        <v>327</v>
      </c>
      <c r="B45" s="20" t="s">
        <v>49</v>
      </c>
      <c r="C45" s="20" t="s">
        <v>328</v>
      </c>
      <c r="D45" s="8" t="s">
        <v>6</v>
      </c>
      <c r="E45" s="6">
        <v>1944</v>
      </c>
      <c r="F45" s="6">
        <v>381</v>
      </c>
      <c r="G45" s="34">
        <v>0.1885416666666667</v>
      </c>
      <c r="H45" s="34">
        <v>0.19722222222222222</v>
      </c>
      <c r="I45" s="34">
        <v>0.198125</v>
      </c>
      <c r="J45" s="34">
        <v>0.19958333333333333</v>
      </c>
      <c r="K45" s="34">
        <v>0.203125</v>
      </c>
      <c r="L45" s="43">
        <f t="shared" si="4"/>
        <v>0.9865972222222222</v>
      </c>
      <c r="M45" s="51">
        <f t="shared" si="5"/>
        <v>0.19731944444444444</v>
      </c>
      <c r="N45" s="77">
        <f t="shared" si="6"/>
        <v>0.1434907</v>
      </c>
      <c r="O45" s="19">
        <f t="shared" si="7"/>
        <v>71</v>
      </c>
      <c r="P45" s="59">
        <f>VLOOKUP(O45,Tabelle2!$A$5:$C$87,2)</f>
        <v>0.7272</v>
      </c>
      <c r="Q45" s="4"/>
      <c r="R45" s="7"/>
    </row>
    <row r="46" spans="1:18" ht="12" customHeight="1">
      <c r="A46" s="16" t="s">
        <v>118</v>
      </c>
      <c r="B46" s="16" t="s">
        <v>119</v>
      </c>
      <c r="C46" s="18" t="s">
        <v>120</v>
      </c>
      <c r="D46" s="8" t="s">
        <v>6</v>
      </c>
      <c r="E46" s="8">
        <v>1954</v>
      </c>
      <c r="F46" s="7">
        <v>233</v>
      </c>
      <c r="G46" s="34">
        <v>0.17458333333333334</v>
      </c>
      <c r="H46" s="34">
        <v>0.17811342592592594</v>
      </c>
      <c r="I46" s="34">
        <v>0.1789236111111111</v>
      </c>
      <c r="J46" s="34">
        <v>0.17902777777777779</v>
      </c>
      <c r="K46" s="34">
        <v>0.1811574074074074</v>
      </c>
      <c r="L46" s="43">
        <f t="shared" si="4"/>
        <v>0.8918055555555555</v>
      </c>
      <c r="M46" s="51">
        <f t="shared" si="5"/>
        <v>0.1783611111111111</v>
      </c>
      <c r="N46" s="77">
        <f t="shared" si="6"/>
        <v>0.14402659722222222</v>
      </c>
      <c r="O46" s="19">
        <f t="shared" si="7"/>
        <v>61</v>
      </c>
      <c r="P46" s="59">
        <f>VLOOKUP(O46,Tabelle2!$A$5:$C$87,2)</f>
        <v>0.8075</v>
      </c>
      <c r="Q46" s="4"/>
      <c r="R46" s="40"/>
    </row>
    <row r="47" spans="1:18" ht="12" customHeight="1">
      <c r="A47" s="20" t="s">
        <v>315</v>
      </c>
      <c r="B47" s="20" t="s">
        <v>163</v>
      </c>
      <c r="C47" s="20" t="s">
        <v>15</v>
      </c>
      <c r="D47" s="8" t="s">
        <v>6</v>
      </c>
      <c r="E47" s="6">
        <v>1955</v>
      </c>
      <c r="F47" s="6">
        <v>375</v>
      </c>
      <c r="G47" s="45">
        <v>0.17429398148148148</v>
      </c>
      <c r="H47" s="45">
        <v>0.17543981481481483</v>
      </c>
      <c r="I47" s="45">
        <v>0.17788194444444447</v>
      </c>
      <c r="J47" s="34">
        <v>0.17810185185185187</v>
      </c>
      <c r="K47" s="34">
        <v>0.18078703703703702</v>
      </c>
      <c r="L47" s="43">
        <f t="shared" si="4"/>
        <v>0.8865046296296297</v>
      </c>
      <c r="M47" s="51">
        <f t="shared" si="5"/>
        <v>0.17730092592592595</v>
      </c>
      <c r="N47" s="77">
        <f t="shared" si="6"/>
        <v>0.14458890509259262</v>
      </c>
      <c r="O47" s="19">
        <f t="shared" si="7"/>
        <v>60</v>
      </c>
      <c r="P47" s="59">
        <f>VLOOKUP(O47,Tabelle2!$A$5:$C$87,2)</f>
        <v>0.8155</v>
      </c>
      <c r="Q47" s="4"/>
      <c r="R47" s="4"/>
    </row>
    <row r="48" spans="1:19" ht="12" customHeight="1">
      <c r="A48" s="16" t="s">
        <v>293</v>
      </c>
      <c r="B48" s="16" t="s">
        <v>294</v>
      </c>
      <c r="C48" s="16" t="s">
        <v>292</v>
      </c>
      <c r="D48" s="8" t="s">
        <v>6</v>
      </c>
      <c r="E48" s="6">
        <v>1955</v>
      </c>
      <c r="F48" s="7">
        <v>385</v>
      </c>
      <c r="G48" s="34">
        <v>0.17122685185185185</v>
      </c>
      <c r="H48" s="34">
        <v>0.1720023148148148</v>
      </c>
      <c r="I48" s="34">
        <v>0.17746527777777776</v>
      </c>
      <c r="J48" s="34">
        <v>0.18288194444444447</v>
      </c>
      <c r="K48" s="34">
        <v>0.18295138888888887</v>
      </c>
      <c r="L48" s="43">
        <f t="shared" si="4"/>
        <v>0.8865277777777777</v>
      </c>
      <c r="M48" s="51">
        <f t="shared" si="5"/>
        <v>0.17730555555555555</v>
      </c>
      <c r="N48" s="77">
        <f t="shared" si="6"/>
        <v>0.14459268055555555</v>
      </c>
      <c r="O48" s="19">
        <f t="shared" si="7"/>
        <v>60</v>
      </c>
      <c r="P48" s="59">
        <f>VLOOKUP(O48,Tabelle2!$A$5:$C$87,2)</f>
        <v>0.8155</v>
      </c>
      <c r="Q48" s="19"/>
      <c r="R48" s="19"/>
      <c r="S48" s="19"/>
    </row>
    <row r="49" spans="1:18" ht="12" customHeight="1">
      <c r="A49" s="20" t="s">
        <v>255</v>
      </c>
      <c r="B49" s="20" t="s">
        <v>9</v>
      </c>
      <c r="C49" s="17" t="s">
        <v>140</v>
      </c>
      <c r="D49" s="55" t="s">
        <v>6</v>
      </c>
      <c r="E49" s="6">
        <v>1956</v>
      </c>
      <c r="F49" s="6">
        <v>319</v>
      </c>
      <c r="G49" s="29">
        <v>0.16172453703703704</v>
      </c>
      <c r="H49" s="29">
        <v>0.16199074074074074</v>
      </c>
      <c r="I49" s="34">
        <v>0.18409722222222222</v>
      </c>
      <c r="J49" s="34">
        <v>0.18413194444444445</v>
      </c>
      <c r="K49" s="34">
        <v>0.18653935185185186</v>
      </c>
      <c r="L49" s="43">
        <f t="shared" si="4"/>
        <v>0.8784837962962964</v>
      </c>
      <c r="M49" s="51">
        <f t="shared" si="5"/>
        <v>0.17569675925925926</v>
      </c>
      <c r="N49" s="77">
        <f t="shared" si="6"/>
        <v>0.14470385092592591</v>
      </c>
      <c r="O49" s="19">
        <f t="shared" si="7"/>
        <v>59</v>
      </c>
      <c r="P49" s="59">
        <f>VLOOKUP(O49,Tabelle2!$A$5:$C$87,2)</f>
        <v>0.8236</v>
      </c>
      <c r="Q49" s="7"/>
      <c r="R49" s="7"/>
    </row>
    <row r="50" spans="1:18" ht="12" customHeight="1">
      <c r="A50" s="20" t="s">
        <v>34</v>
      </c>
      <c r="B50" s="20" t="s">
        <v>35</v>
      </c>
      <c r="C50" s="17" t="s">
        <v>36</v>
      </c>
      <c r="D50" s="8" t="s">
        <v>6</v>
      </c>
      <c r="E50" s="6">
        <v>1944</v>
      </c>
      <c r="F50" s="6">
        <v>67</v>
      </c>
      <c r="G50" s="34">
        <v>0.1880439814814815</v>
      </c>
      <c r="H50" s="34">
        <v>0.2002199074074074</v>
      </c>
      <c r="I50" s="34">
        <v>0.20155092592592594</v>
      </c>
      <c r="J50" s="34">
        <v>0.2026273148148148</v>
      </c>
      <c r="K50" s="34">
        <v>0.20267361111111112</v>
      </c>
      <c r="L50" s="43">
        <f t="shared" si="4"/>
        <v>0.9951157407407407</v>
      </c>
      <c r="M50" s="51">
        <f t="shared" si="5"/>
        <v>0.19902314814814814</v>
      </c>
      <c r="N50" s="77">
        <f t="shared" si="6"/>
        <v>0.14472963333333333</v>
      </c>
      <c r="O50" s="19">
        <f t="shared" si="7"/>
        <v>71</v>
      </c>
      <c r="P50" s="59">
        <f>VLOOKUP(O50,Tabelle2!$A$5:$C$87,2)</f>
        <v>0.7272</v>
      </c>
      <c r="Q50" s="39"/>
      <c r="R50" s="39"/>
    </row>
    <row r="51" spans="1:19" ht="12" customHeight="1">
      <c r="A51" s="16" t="s">
        <v>85</v>
      </c>
      <c r="B51" s="16" t="s">
        <v>116</v>
      </c>
      <c r="C51" s="18" t="s">
        <v>117</v>
      </c>
      <c r="D51" s="8" t="s">
        <v>6</v>
      </c>
      <c r="E51" s="8">
        <v>1952</v>
      </c>
      <c r="F51" s="6">
        <v>232</v>
      </c>
      <c r="G51" s="34">
        <v>0.1725</v>
      </c>
      <c r="H51" s="34">
        <v>0.1759375</v>
      </c>
      <c r="I51" s="34">
        <v>0.18465277777777778</v>
      </c>
      <c r="J51" s="34">
        <v>0.1875</v>
      </c>
      <c r="K51" s="34">
        <v>0.2003703703703704</v>
      </c>
      <c r="L51" s="43">
        <f t="shared" si="4"/>
        <v>0.9209606481481482</v>
      </c>
      <c r="M51" s="51">
        <f t="shared" si="5"/>
        <v>0.18419212962962964</v>
      </c>
      <c r="N51" s="77">
        <f t="shared" si="6"/>
        <v>0.14578807060185187</v>
      </c>
      <c r="O51" s="19">
        <f t="shared" si="7"/>
        <v>63</v>
      </c>
      <c r="P51" s="59">
        <f>VLOOKUP(O51,Tabelle2!$A$5:$C$87,2)</f>
        <v>0.7915</v>
      </c>
      <c r="Q51" s="25"/>
      <c r="R51" s="25"/>
      <c r="S51" s="25"/>
    </row>
    <row r="52" spans="1:18" ht="12" customHeight="1">
      <c r="A52" s="20" t="s">
        <v>288</v>
      </c>
      <c r="B52" s="20" t="s">
        <v>289</v>
      </c>
      <c r="C52" s="17" t="s">
        <v>136</v>
      </c>
      <c r="D52" s="8" t="s">
        <v>6</v>
      </c>
      <c r="E52" s="8">
        <v>1964</v>
      </c>
      <c r="F52" s="6">
        <v>384</v>
      </c>
      <c r="G52" s="45">
        <v>0.1590625</v>
      </c>
      <c r="H52" s="45">
        <v>0.1635648148148148</v>
      </c>
      <c r="I52" s="45">
        <v>0.16479166666666667</v>
      </c>
      <c r="J52" s="45">
        <v>0.1648726851851852</v>
      </c>
      <c r="K52" s="45">
        <v>0.17113425925925926</v>
      </c>
      <c r="L52" s="43">
        <f t="shared" si="4"/>
        <v>0.8234259259259259</v>
      </c>
      <c r="M52" s="51">
        <f t="shared" si="5"/>
        <v>0.16468518518518518</v>
      </c>
      <c r="N52" s="77">
        <f t="shared" si="6"/>
        <v>0.1461910388888889</v>
      </c>
      <c r="O52" s="19">
        <f t="shared" si="7"/>
        <v>51</v>
      </c>
      <c r="P52" s="59">
        <f>VLOOKUP(O52,Tabelle2!$A$5:$C$87,2)</f>
        <v>0.8877</v>
      </c>
      <c r="Q52" s="6"/>
      <c r="R52" s="6"/>
    </row>
    <row r="53" spans="1:19" s="19" customFormat="1" ht="12.75" customHeight="1">
      <c r="A53" s="20" t="s">
        <v>83</v>
      </c>
      <c r="B53" s="20" t="s">
        <v>37</v>
      </c>
      <c r="C53" s="17" t="s">
        <v>113</v>
      </c>
      <c r="D53" s="8" t="s">
        <v>6</v>
      </c>
      <c r="E53" s="8">
        <v>1952</v>
      </c>
      <c r="F53" s="6">
        <v>223</v>
      </c>
      <c r="G53" s="34">
        <v>0.18274305555555556</v>
      </c>
      <c r="H53" s="34">
        <v>0.1837615740740741</v>
      </c>
      <c r="I53" s="34">
        <v>0.18457175925925925</v>
      </c>
      <c r="J53" s="34">
        <v>0.18554398148148146</v>
      </c>
      <c r="K53" s="34">
        <v>0.18694444444444444</v>
      </c>
      <c r="L53" s="43">
        <f t="shared" si="4"/>
        <v>0.9235648148148148</v>
      </c>
      <c r="M53" s="51">
        <f t="shared" si="5"/>
        <v>0.18471296296296297</v>
      </c>
      <c r="N53" s="77">
        <f t="shared" si="6"/>
        <v>0.14620031018518517</v>
      </c>
      <c r="O53" s="19">
        <f t="shared" si="7"/>
        <v>63</v>
      </c>
      <c r="P53" s="59">
        <f>VLOOKUP(O53,Tabelle2!$A$5:$C$87,2)</f>
        <v>0.7915</v>
      </c>
      <c r="Q53" s="4"/>
      <c r="R53" s="4"/>
      <c r="S53" s="9"/>
    </row>
    <row r="54" spans="1:19" s="19" customFormat="1" ht="12.75" customHeight="1">
      <c r="A54" s="20" t="s">
        <v>172</v>
      </c>
      <c r="B54" s="24" t="s">
        <v>173</v>
      </c>
      <c r="C54" s="20" t="s">
        <v>32</v>
      </c>
      <c r="D54" s="8" t="s">
        <v>6</v>
      </c>
      <c r="E54" s="6">
        <v>1944</v>
      </c>
      <c r="F54" s="6">
        <v>118</v>
      </c>
      <c r="G54" s="34">
        <v>0.22596064814814817</v>
      </c>
      <c r="H54" s="34">
        <v>0.2418634259259259</v>
      </c>
      <c r="I54" s="34">
        <v>0.24195601851851853</v>
      </c>
      <c r="J54" s="34">
        <v>0.24277777777777776</v>
      </c>
      <c r="K54" s="34">
        <v>0.24368055555555557</v>
      </c>
      <c r="L54" s="43">
        <f t="shared" si="4"/>
        <v>1.196238425925926</v>
      </c>
      <c r="M54" s="51">
        <f t="shared" si="5"/>
        <v>0.2392476851851852</v>
      </c>
      <c r="N54" s="77">
        <f t="shared" si="6"/>
        <v>0.14668275578703704</v>
      </c>
      <c r="O54" s="19">
        <f t="shared" si="7"/>
        <v>71</v>
      </c>
      <c r="P54" s="59">
        <f>VLOOKUP(O54,Tabelle2!$A$5:$C$87,3)</f>
        <v>0.6131</v>
      </c>
      <c r="Q54" s="4"/>
      <c r="R54" s="40"/>
      <c r="S54" s="9"/>
    </row>
    <row r="55" spans="1:19" ht="12" customHeight="1">
      <c r="A55" s="54" t="s">
        <v>340</v>
      </c>
      <c r="B55" s="54" t="s">
        <v>252</v>
      </c>
      <c r="C55" s="54" t="s">
        <v>341</v>
      </c>
      <c r="D55" s="55" t="s">
        <v>41</v>
      </c>
      <c r="E55" s="37">
        <v>1939</v>
      </c>
      <c r="F55" s="37">
        <v>327</v>
      </c>
      <c r="G55" s="34">
        <v>0.2146759259259259</v>
      </c>
      <c r="H55" s="34">
        <v>0.21646990740740743</v>
      </c>
      <c r="I55" s="34">
        <v>0.21697916666666664</v>
      </c>
      <c r="J55" s="34">
        <v>0.2228935185185185</v>
      </c>
      <c r="K55" s="34">
        <v>0.2232638888888889</v>
      </c>
      <c r="L55" s="43">
        <f t="shared" si="4"/>
        <v>1.0942824074074073</v>
      </c>
      <c r="M55" s="51">
        <f t="shared" si="5"/>
        <v>0.21885648148148146</v>
      </c>
      <c r="N55" s="77">
        <f t="shared" si="6"/>
        <v>0.14807829537037034</v>
      </c>
      <c r="O55" s="19">
        <f t="shared" si="7"/>
        <v>76</v>
      </c>
      <c r="P55" s="59">
        <f>VLOOKUP(O55,Tabelle2!$A$5:$C$87,2)</f>
        <v>0.6766</v>
      </c>
      <c r="Q55" s="56"/>
      <c r="R55" s="57"/>
      <c r="S55" s="58"/>
    </row>
    <row r="56" spans="1:18" ht="12.75" customHeight="1">
      <c r="A56" s="20" t="s">
        <v>169</v>
      </c>
      <c r="B56" s="20" t="s">
        <v>170</v>
      </c>
      <c r="C56" s="20" t="s">
        <v>40</v>
      </c>
      <c r="D56" s="8" t="s">
        <v>6</v>
      </c>
      <c r="E56" s="6">
        <v>1952</v>
      </c>
      <c r="F56" s="6">
        <v>53</v>
      </c>
      <c r="G56" s="34">
        <v>0.1858912037037037</v>
      </c>
      <c r="H56" s="34">
        <v>0.18633101851851852</v>
      </c>
      <c r="I56" s="34">
        <v>0.18731481481481482</v>
      </c>
      <c r="J56" s="34">
        <v>0.18780092592592593</v>
      </c>
      <c r="K56" s="34">
        <v>0.1894212962962963</v>
      </c>
      <c r="L56" s="43">
        <f t="shared" si="4"/>
        <v>0.9367592592592593</v>
      </c>
      <c r="M56" s="51">
        <f t="shared" si="5"/>
        <v>0.18735185185185185</v>
      </c>
      <c r="N56" s="77">
        <f t="shared" si="6"/>
        <v>0.14828899074074073</v>
      </c>
      <c r="O56" s="19">
        <f t="shared" si="7"/>
        <v>63</v>
      </c>
      <c r="P56" s="59">
        <f>VLOOKUP(O56,Tabelle2!$A$5:$C$87,2)</f>
        <v>0.7915</v>
      </c>
      <c r="Q56" s="6"/>
      <c r="R56" s="6"/>
    </row>
    <row r="57" spans="1:19" s="60" customFormat="1" ht="12.75" customHeight="1">
      <c r="A57" s="20" t="s">
        <v>30</v>
      </c>
      <c r="B57" s="20" t="s">
        <v>31</v>
      </c>
      <c r="C57" s="17" t="s">
        <v>269</v>
      </c>
      <c r="D57" s="8" t="s">
        <v>6</v>
      </c>
      <c r="E57" s="6">
        <v>1960</v>
      </c>
      <c r="F57" s="6">
        <v>44</v>
      </c>
      <c r="G57" s="34">
        <v>0.16784722222222223</v>
      </c>
      <c r="H57" s="34">
        <v>0.1732175925925926</v>
      </c>
      <c r="I57" s="34">
        <v>0.17383101851851854</v>
      </c>
      <c r="J57" s="34">
        <v>0.17437499999999997</v>
      </c>
      <c r="K57" s="34">
        <v>0.17746527777777776</v>
      </c>
      <c r="L57" s="43">
        <f t="shared" si="4"/>
        <v>0.866736111111111</v>
      </c>
      <c r="M57" s="51">
        <f t="shared" si="5"/>
        <v>0.1733472222222222</v>
      </c>
      <c r="N57" s="77">
        <f t="shared" si="6"/>
        <v>0.14831588333333331</v>
      </c>
      <c r="O57" s="19">
        <f t="shared" si="7"/>
        <v>55</v>
      </c>
      <c r="P57" s="59">
        <f>VLOOKUP(O57,Tabelle2!$A$5:$C$87,2)</f>
        <v>0.8556</v>
      </c>
      <c r="Q57" s="4"/>
      <c r="R57" s="40"/>
      <c r="S57" s="9"/>
    </row>
    <row r="58" spans="1:18" ht="12" customHeight="1">
      <c r="A58" s="16" t="s">
        <v>331</v>
      </c>
      <c r="B58" s="64" t="s">
        <v>332</v>
      </c>
      <c r="C58" s="16" t="s">
        <v>333</v>
      </c>
      <c r="D58" s="7" t="s">
        <v>6</v>
      </c>
      <c r="E58" s="6">
        <v>1975</v>
      </c>
      <c r="F58" s="7">
        <v>400</v>
      </c>
      <c r="G58" s="34">
        <v>0.15108796296296298</v>
      </c>
      <c r="H58" s="34">
        <v>0.15474537037037037</v>
      </c>
      <c r="I58" s="34">
        <v>0.15693287037037038</v>
      </c>
      <c r="J58" s="34">
        <v>0.1583564814814815</v>
      </c>
      <c r="K58" s="34">
        <v>0.16332175925925926</v>
      </c>
      <c r="L58" s="43">
        <f t="shared" si="4"/>
        <v>0.7844444444444445</v>
      </c>
      <c r="M58" s="51">
        <f t="shared" si="5"/>
        <v>0.1568888888888889</v>
      </c>
      <c r="N58" s="77">
        <f t="shared" si="6"/>
        <v>0.14893462222222226</v>
      </c>
      <c r="O58" s="19">
        <f t="shared" si="7"/>
        <v>40</v>
      </c>
      <c r="P58" s="59">
        <f>VLOOKUP(O58,Tabelle2!$A$5:$C$87,3)</f>
        <v>0.9493</v>
      </c>
      <c r="Q58" s="6"/>
      <c r="R58" s="6"/>
    </row>
    <row r="59" spans="1:18" ht="12" customHeight="1">
      <c r="A59" s="20" t="s">
        <v>251</v>
      </c>
      <c r="B59" s="20" t="s">
        <v>252</v>
      </c>
      <c r="C59" s="17" t="s">
        <v>250</v>
      </c>
      <c r="D59" s="8" t="s">
        <v>6</v>
      </c>
      <c r="E59" s="6">
        <v>1961</v>
      </c>
      <c r="F59" s="6">
        <v>320</v>
      </c>
      <c r="G59" s="34">
        <v>0.16545138888888888</v>
      </c>
      <c r="H59" s="34">
        <v>0.16944444444444443</v>
      </c>
      <c r="I59" s="34">
        <v>0.1732060185185185</v>
      </c>
      <c r="J59" s="34">
        <v>0.17883101851851854</v>
      </c>
      <c r="K59" s="34">
        <v>0.18136574074074074</v>
      </c>
      <c r="L59" s="43">
        <f t="shared" si="4"/>
        <v>0.8682986111111111</v>
      </c>
      <c r="M59" s="51">
        <f t="shared" si="5"/>
        <v>0.1736597222222222</v>
      </c>
      <c r="N59" s="77">
        <f t="shared" si="6"/>
        <v>0.14998990208333332</v>
      </c>
      <c r="O59" s="19">
        <f t="shared" si="7"/>
        <v>54</v>
      </c>
      <c r="P59" s="59">
        <f>VLOOKUP(O59,Tabelle2!$A$5:$C$87,2)</f>
        <v>0.8637</v>
      </c>
      <c r="Q59" s="4"/>
      <c r="R59" s="40"/>
    </row>
    <row r="60" spans="1:18" ht="12" customHeight="1">
      <c r="A60" s="20" t="s">
        <v>323</v>
      </c>
      <c r="B60" s="20" t="s">
        <v>64</v>
      </c>
      <c r="C60" s="20" t="s">
        <v>231</v>
      </c>
      <c r="D60" s="8" t="s">
        <v>6</v>
      </c>
      <c r="E60" s="6">
        <v>1965</v>
      </c>
      <c r="F60" s="6">
        <v>376</v>
      </c>
      <c r="G60" s="45">
        <v>0.1566087962962963</v>
      </c>
      <c r="H60" s="45">
        <v>0.16525462962962964</v>
      </c>
      <c r="I60" s="45">
        <v>0.17167824074074076</v>
      </c>
      <c r="J60" s="45">
        <v>0.17552083333333335</v>
      </c>
      <c r="K60" s="45">
        <v>0.17581018518518518</v>
      </c>
      <c r="L60" s="43">
        <f t="shared" si="4"/>
        <v>0.8448726851851852</v>
      </c>
      <c r="M60" s="51">
        <f t="shared" si="5"/>
        <v>0.16897453703703705</v>
      </c>
      <c r="N60" s="77">
        <f t="shared" si="6"/>
        <v>0.1513504928240741</v>
      </c>
      <c r="O60" s="19">
        <f t="shared" si="7"/>
        <v>50</v>
      </c>
      <c r="P60" s="59">
        <f>VLOOKUP(O60,Tabelle2!$A$5:$C$87,2)</f>
        <v>0.8957</v>
      </c>
      <c r="Q60" s="7"/>
      <c r="R60" s="7"/>
    </row>
    <row r="61" spans="1:18" ht="12" customHeight="1">
      <c r="A61" s="20" t="s">
        <v>285</v>
      </c>
      <c r="B61" s="20" t="s">
        <v>286</v>
      </c>
      <c r="C61" s="17" t="s">
        <v>287</v>
      </c>
      <c r="D61" s="8" t="s">
        <v>6</v>
      </c>
      <c r="E61" s="6">
        <v>1962</v>
      </c>
      <c r="F61" s="6">
        <v>383</v>
      </c>
      <c r="G61" s="34">
        <v>0.1634837962962963</v>
      </c>
      <c r="H61" s="34">
        <v>0.1678125</v>
      </c>
      <c r="I61" s="34">
        <v>0.17535879629629628</v>
      </c>
      <c r="J61" s="34">
        <v>0.1774537037037037</v>
      </c>
      <c r="K61" s="34">
        <v>0.1857986111111111</v>
      </c>
      <c r="L61" s="43">
        <f t="shared" si="4"/>
        <v>0.8699074074074074</v>
      </c>
      <c r="M61" s="51">
        <f t="shared" si="5"/>
        <v>0.17398148148148146</v>
      </c>
      <c r="N61" s="77">
        <f t="shared" si="6"/>
        <v>0.1516596574074074</v>
      </c>
      <c r="O61" s="19">
        <f t="shared" si="7"/>
        <v>53</v>
      </c>
      <c r="P61" s="59">
        <f>VLOOKUP(O61,Tabelle2!$A$5:$C$87,2)</f>
        <v>0.8717</v>
      </c>
      <c r="Q61" s="4"/>
      <c r="R61" s="4"/>
    </row>
    <row r="62" spans="1:19" ht="12" customHeight="1">
      <c r="A62" s="20" t="s">
        <v>218</v>
      </c>
      <c r="B62" s="20" t="s">
        <v>219</v>
      </c>
      <c r="C62" s="17" t="s">
        <v>200</v>
      </c>
      <c r="D62" s="8" t="s">
        <v>6</v>
      </c>
      <c r="E62" s="6">
        <v>1949</v>
      </c>
      <c r="F62" s="6">
        <v>357</v>
      </c>
      <c r="G62" s="34">
        <v>0.18837962962962962</v>
      </c>
      <c r="H62" s="34">
        <v>0.1967939814814815</v>
      </c>
      <c r="I62" s="34">
        <v>0.19833333333333333</v>
      </c>
      <c r="J62" s="34">
        <v>0.2003587962962963</v>
      </c>
      <c r="K62" s="34">
        <v>0.2042824074074074</v>
      </c>
      <c r="L62" s="43">
        <f t="shared" si="4"/>
        <v>0.9881481481481482</v>
      </c>
      <c r="M62" s="51">
        <f t="shared" si="5"/>
        <v>0.19762962962962966</v>
      </c>
      <c r="N62" s="77">
        <f t="shared" si="6"/>
        <v>0.1516609777777778</v>
      </c>
      <c r="O62" s="19">
        <f t="shared" si="7"/>
        <v>66</v>
      </c>
      <c r="P62" s="59">
        <f>VLOOKUP(O62,Tabelle2!$A$5:$C$87,2)</f>
        <v>0.7674</v>
      </c>
      <c r="Q62" s="4"/>
      <c r="R62" s="4"/>
      <c r="S62" s="35"/>
    </row>
    <row r="63" spans="1:18" ht="12" customHeight="1">
      <c r="A63" s="20" t="s">
        <v>13</v>
      </c>
      <c r="B63" s="20" t="s">
        <v>14</v>
      </c>
      <c r="C63" s="17" t="s">
        <v>15</v>
      </c>
      <c r="D63" s="8" t="s">
        <v>6</v>
      </c>
      <c r="E63" s="6">
        <v>1939</v>
      </c>
      <c r="F63" s="6">
        <v>2</v>
      </c>
      <c r="G63" s="34">
        <v>0.20292824074074076</v>
      </c>
      <c r="H63" s="34">
        <v>0.2165625</v>
      </c>
      <c r="I63" s="34">
        <v>0.2325462962962963</v>
      </c>
      <c r="J63" s="34">
        <v>0.23296296296296296</v>
      </c>
      <c r="K63" s="34">
        <v>0.23597222222222222</v>
      </c>
      <c r="L63" s="43">
        <f t="shared" si="4"/>
        <v>1.1209722222222223</v>
      </c>
      <c r="M63" s="51">
        <f t="shared" si="5"/>
        <v>0.22419444444444445</v>
      </c>
      <c r="N63" s="77">
        <f t="shared" si="6"/>
        <v>0.1516899611111111</v>
      </c>
      <c r="O63" s="19">
        <f t="shared" si="7"/>
        <v>76</v>
      </c>
      <c r="P63" s="59">
        <f>VLOOKUP(O63,Tabelle2!$A$5:$C$87,2)</f>
        <v>0.6766</v>
      </c>
      <c r="Q63" s="4"/>
      <c r="R63" s="7"/>
    </row>
    <row r="64" spans="1:18" ht="12" customHeight="1">
      <c r="A64" s="20" t="s">
        <v>235</v>
      </c>
      <c r="B64" s="20" t="s">
        <v>236</v>
      </c>
      <c r="C64" s="42" t="s">
        <v>237</v>
      </c>
      <c r="D64" s="8" t="s">
        <v>41</v>
      </c>
      <c r="E64" s="6">
        <v>1966</v>
      </c>
      <c r="F64" s="6">
        <v>119</v>
      </c>
      <c r="G64" s="45">
        <v>0.16380787037037037</v>
      </c>
      <c r="H64" s="45">
        <v>0.1662962962962963</v>
      </c>
      <c r="I64" s="45">
        <v>0.1682986111111111</v>
      </c>
      <c r="J64" s="45">
        <v>0.16863425925925926</v>
      </c>
      <c r="K64" s="45">
        <v>0.17337962962962963</v>
      </c>
      <c r="L64" s="43">
        <f t="shared" si="4"/>
        <v>0.8404166666666666</v>
      </c>
      <c r="M64" s="51">
        <f t="shared" si="5"/>
        <v>0.1680833333333333</v>
      </c>
      <c r="N64" s="77">
        <f t="shared" si="6"/>
        <v>0.15191371666666664</v>
      </c>
      <c r="O64" s="19">
        <f t="shared" si="7"/>
        <v>49</v>
      </c>
      <c r="P64" s="59">
        <f>VLOOKUP(O64,Tabelle2!$A$5:$C$87,2)</f>
        <v>0.9038</v>
      </c>
      <c r="Q64" s="7"/>
      <c r="R64" s="7"/>
    </row>
    <row r="65" spans="1:19" ht="12" customHeight="1">
      <c r="A65" s="20" t="s">
        <v>278</v>
      </c>
      <c r="B65" s="20" t="s">
        <v>45</v>
      </c>
      <c r="C65" s="20" t="s">
        <v>264</v>
      </c>
      <c r="D65" s="8" t="s">
        <v>6</v>
      </c>
      <c r="E65" s="6">
        <v>1948</v>
      </c>
      <c r="F65" s="6">
        <v>194</v>
      </c>
      <c r="G65" s="34">
        <v>0.1920601851851852</v>
      </c>
      <c r="H65" s="34">
        <v>0.19984953703703703</v>
      </c>
      <c r="I65" s="34">
        <v>0.20126157407407408</v>
      </c>
      <c r="J65" s="34">
        <v>0.20232638888888888</v>
      </c>
      <c r="K65" s="34">
        <v>0.20479166666666668</v>
      </c>
      <c r="L65" s="43">
        <f t="shared" si="4"/>
        <v>1.0002893518518519</v>
      </c>
      <c r="M65" s="51">
        <f t="shared" si="5"/>
        <v>0.20005787037037037</v>
      </c>
      <c r="N65" s="77">
        <f t="shared" si="6"/>
        <v>0.15192394675925924</v>
      </c>
      <c r="O65" s="19">
        <f t="shared" si="7"/>
        <v>67</v>
      </c>
      <c r="P65" s="59">
        <f>VLOOKUP(O65,Tabelle2!$A$5:$C$87,2)</f>
        <v>0.7594</v>
      </c>
      <c r="Q65" s="19"/>
      <c r="R65" s="19"/>
      <c r="S65" s="19"/>
    </row>
    <row r="66" spans="1:19" s="25" customFormat="1" ht="12" customHeight="1">
      <c r="A66" s="16" t="s">
        <v>262</v>
      </c>
      <c r="B66" s="17" t="s">
        <v>263</v>
      </c>
      <c r="C66" s="16" t="s">
        <v>264</v>
      </c>
      <c r="D66" s="6" t="s">
        <v>6</v>
      </c>
      <c r="E66" s="6">
        <v>1956</v>
      </c>
      <c r="F66" s="7">
        <v>358</v>
      </c>
      <c r="G66" s="34">
        <v>0.17895833333333333</v>
      </c>
      <c r="H66" s="34">
        <v>0.17916666666666667</v>
      </c>
      <c r="I66" s="34">
        <v>0.18449074074074076</v>
      </c>
      <c r="J66" s="34">
        <v>0.18550925925925923</v>
      </c>
      <c r="K66" s="34">
        <v>0.19681712962962963</v>
      </c>
      <c r="L66" s="43">
        <f t="shared" si="4"/>
        <v>0.9249421296296296</v>
      </c>
      <c r="M66" s="51">
        <f t="shared" si="5"/>
        <v>0.18498842592592593</v>
      </c>
      <c r="N66" s="77">
        <f t="shared" si="6"/>
        <v>0.1523564675925926</v>
      </c>
      <c r="O66" s="19">
        <f t="shared" si="7"/>
        <v>59</v>
      </c>
      <c r="P66" s="59">
        <f>VLOOKUP(O66,Tabelle2!$A$5:$C$87,2)</f>
        <v>0.8236</v>
      </c>
      <c r="Q66" s="7"/>
      <c r="R66" s="7"/>
      <c r="S66" s="35"/>
    </row>
    <row r="67" spans="1:18" ht="12" customHeight="1">
      <c r="A67" s="20" t="s">
        <v>274</v>
      </c>
      <c r="B67" s="20" t="s">
        <v>275</v>
      </c>
      <c r="C67" s="20" t="s">
        <v>276</v>
      </c>
      <c r="D67" s="8" t="s">
        <v>6</v>
      </c>
      <c r="E67" s="6">
        <v>1968</v>
      </c>
      <c r="F67" s="6">
        <v>367</v>
      </c>
      <c r="G67" s="34">
        <v>0.16333333333333333</v>
      </c>
      <c r="H67" s="34">
        <v>0.16333333333333333</v>
      </c>
      <c r="I67" s="34">
        <v>0.1657986111111111</v>
      </c>
      <c r="J67" s="34">
        <v>0.16679398148148147</v>
      </c>
      <c r="K67" s="34">
        <v>0.16988425925925923</v>
      </c>
      <c r="L67" s="43">
        <f t="shared" si="4"/>
        <v>0.8291435185185184</v>
      </c>
      <c r="M67" s="51">
        <f t="shared" si="5"/>
        <v>0.16582870370370367</v>
      </c>
      <c r="N67" s="77">
        <f t="shared" si="6"/>
        <v>0.15252924166666662</v>
      </c>
      <c r="O67" s="19">
        <f t="shared" si="7"/>
        <v>47</v>
      </c>
      <c r="P67" s="59">
        <f>VLOOKUP(O67,Tabelle2!$A$5:$C$87,2)</f>
        <v>0.9198</v>
      </c>
      <c r="Q67" s="4"/>
      <c r="R67" s="4"/>
    </row>
    <row r="68" spans="1:18" ht="12" customHeight="1">
      <c r="A68" s="18" t="s">
        <v>290</v>
      </c>
      <c r="B68" s="18" t="s">
        <v>249</v>
      </c>
      <c r="C68" s="22" t="s">
        <v>291</v>
      </c>
      <c r="D68" s="8" t="s">
        <v>6</v>
      </c>
      <c r="E68" s="7">
        <v>1972</v>
      </c>
      <c r="F68" s="7">
        <v>370</v>
      </c>
      <c r="G68" s="34">
        <v>0.1426388888888889</v>
      </c>
      <c r="H68" s="34">
        <v>0.16225694444444444</v>
      </c>
      <c r="I68" s="34">
        <v>0.16472222222222221</v>
      </c>
      <c r="J68" s="34">
        <v>0.1662962962962963</v>
      </c>
      <c r="K68" s="34">
        <v>0.1663425925925926</v>
      </c>
      <c r="L68" s="43">
        <f t="shared" si="4"/>
        <v>0.8022569444444445</v>
      </c>
      <c r="M68" s="51">
        <f t="shared" si="5"/>
        <v>0.1604513888888889</v>
      </c>
      <c r="N68" s="77">
        <f t="shared" si="6"/>
        <v>0.15273367708333335</v>
      </c>
      <c r="O68" s="19">
        <f t="shared" si="7"/>
        <v>43</v>
      </c>
      <c r="P68" s="59">
        <f>VLOOKUP(O68,Tabelle2!$A$5:$C$87,2)</f>
        <v>0.9519</v>
      </c>
      <c r="Q68" s="6"/>
      <c r="R68" s="6"/>
    </row>
    <row r="69" spans="1:19" ht="12" customHeight="1">
      <c r="A69" s="20" t="s">
        <v>78</v>
      </c>
      <c r="B69" s="20" t="s">
        <v>100</v>
      </c>
      <c r="C69" s="17" t="s">
        <v>101</v>
      </c>
      <c r="D69" s="8" t="s">
        <v>75</v>
      </c>
      <c r="E69" s="6">
        <v>1953</v>
      </c>
      <c r="F69" s="6">
        <v>127</v>
      </c>
      <c r="G69" s="34">
        <v>0.18748842592592593</v>
      </c>
      <c r="H69" s="34">
        <v>0.18887731481481482</v>
      </c>
      <c r="I69" s="34">
        <v>0.1902662037037037</v>
      </c>
      <c r="J69" s="34">
        <v>0.19512731481481482</v>
      </c>
      <c r="K69" s="34">
        <v>0.19512731481481482</v>
      </c>
      <c r="L69" s="43">
        <f t="shared" si="4"/>
        <v>0.9568865740740741</v>
      </c>
      <c r="M69" s="51">
        <f t="shared" si="5"/>
        <v>0.19137731481481482</v>
      </c>
      <c r="N69" s="77">
        <f t="shared" si="6"/>
        <v>0.15300616319444443</v>
      </c>
      <c r="O69" s="19">
        <f t="shared" si="7"/>
        <v>62</v>
      </c>
      <c r="P69" s="59">
        <f>VLOOKUP(O69,Tabelle2!$A$5:$C$87,2)</f>
        <v>0.7995</v>
      </c>
      <c r="Q69" s="59"/>
      <c r="R69" s="59"/>
      <c r="S69" s="59"/>
    </row>
    <row r="70" spans="1:18" ht="12" customHeight="1">
      <c r="A70" s="17" t="s">
        <v>295</v>
      </c>
      <c r="B70" s="17" t="s">
        <v>14</v>
      </c>
      <c r="C70" s="17" t="s">
        <v>136</v>
      </c>
      <c r="D70" s="8" t="s">
        <v>6</v>
      </c>
      <c r="E70" s="6">
        <v>1957</v>
      </c>
      <c r="F70" s="6">
        <v>393</v>
      </c>
      <c r="G70" s="29">
        <v>0.1720023148148148</v>
      </c>
      <c r="H70" s="29">
        <v>0.17746527777777776</v>
      </c>
      <c r="I70" s="29">
        <v>0.1850347222222222</v>
      </c>
      <c r="J70" s="34">
        <v>0.19072916666666664</v>
      </c>
      <c r="K70" s="34">
        <v>0.1949884259259259</v>
      </c>
      <c r="L70" s="43">
        <f aca="true" t="shared" si="8" ref="L70:L101">SUM(G70:K70)</f>
        <v>0.9202199074074072</v>
      </c>
      <c r="M70" s="51">
        <f aca="true" t="shared" si="9" ref="M70:M101">L70/5</f>
        <v>0.18404398148148143</v>
      </c>
      <c r="N70" s="77">
        <f aca="true" t="shared" si="10" ref="N70:N101">M70*P70</f>
        <v>0.15305097499999995</v>
      </c>
      <c r="O70" s="19">
        <f aca="true" t="shared" si="11" ref="O70:O101">2015-E70</f>
        <v>58</v>
      </c>
      <c r="P70" s="59">
        <f>VLOOKUP(O70,Tabelle2!$A$5:$C$87,2)</f>
        <v>0.8316</v>
      </c>
      <c r="Q70" s="4"/>
      <c r="R70" s="40"/>
    </row>
    <row r="71" spans="1:19" ht="12" customHeight="1">
      <c r="A71" s="54" t="s">
        <v>95</v>
      </c>
      <c r="B71" s="54" t="s">
        <v>142</v>
      </c>
      <c r="C71" s="54" t="s">
        <v>143</v>
      </c>
      <c r="D71" s="8" t="s">
        <v>6</v>
      </c>
      <c r="E71" s="6">
        <v>1959</v>
      </c>
      <c r="F71" s="6">
        <v>290</v>
      </c>
      <c r="G71" s="34">
        <v>0.17218750000000002</v>
      </c>
      <c r="H71" s="34">
        <v>0.17592592592592593</v>
      </c>
      <c r="I71" s="34">
        <v>0.17994212962962963</v>
      </c>
      <c r="J71" s="34">
        <v>0.1799652777777778</v>
      </c>
      <c r="K71" s="34">
        <v>0.1956365740740741</v>
      </c>
      <c r="L71" s="43">
        <f t="shared" si="8"/>
        <v>0.9036574074074075</v>
      </c>
      <c r="M71" s="51">
        <f t="shared" si="9"/>
        <v>0.1807314814814815</v>
      </c>
      <c r="N71" s="77">
        <f t="shared" si="10"/>
        <v>0.15318800370370372</v>
      </c>
      <c r="O71" s="19">
        <f t="shared" si="11"/>
        <v>56</v>
      </c>
      <c r="P71" s="59">
        <f>VLOOKUP(O71,Tabelle2!$A$5:$C$87,2)</f>
        <v>0.8476</v>
      </c>
      <c r="Q71" s="56"/>
      <c r="R71" s="57"/>
      <c r="S71" s="58"/>
    </row>
    <row r="72" spans="1:18" ht="12" customHeight="1">
      <c r="A72" s="20" t="s">
        <v>265</v>
      </c>
      <c r="B72" s="20" t="s">
        <v>114</v>
      </c>
      <c r="C72" s="17" t="s">
        <v>266</v>
      </c>
      <c r="D72" s="8" t="s">
        <v>6</v>
      </c>
      <c r="E72" s="8">
        <v>1947</v>
      </c>
      <c r="F72" s="6">
        <v>366</v>
      </c>
      <c r="G72" s="34">
        <v>0.2040625</v>
      </c>
      <c r="H72" s="34">
        <v>0.20469907407407406</v>
      </c>
      <c r="I72" s="34">
        <v>0.2054398148148148</v>
      </c>
      <c r="J72" s="34">
        <v>0.20858796296296298</v>
      </c>
      <c r="K72" s="34">
        <v>0.21119212962962963</v>
      </c>
      <c r="L72" s="43">
        <f t="shared" si="8"/>
        <v>1.0339814814814816</v>
      </c>
      <c r="M72" s="51">
        <f t="shared" si="9"/>
        <v>0.2067962962962963</v>
      </c>
      <c r="N72" s="77">
        <f t="shared" si="10"/>
        <v>0.15538673703703704</v>
      </c>
      <c r="O72" s="19">
        <f t="shared" si="11"/>
        <v>68</v>
      </c>
      <c r="P72" s="59">
        <f>VLOOKUP(O72,Tabelle2!$A$5:$C$87,2)</f>
        <v>0.7514</v>
      </c>
      <c r="Q72" s="7"/>
      <c r="R72" s="7"/>
    </row>
    <row r="73" spans="1:19" ht="12" customHeight="1">
      <c r="A73" s="20" t="s">
        <v>281</v>
      </c>
      <c r="B73" s="20" t="s">
        <v>282</v>
      </c>
      <c r="C73" s="17" t="s">
        <v>210</v>
      </c>
      <c r="D73" s="8" t="s">
        <v>6</v>
      </c>
      <c r="E73" s="6">
        <v>1965</v>
      </c>
      <c r="F73" s="6">
        <v>372</v>
      </c>
      <c r="G73" s="34">
        <v>0.1703472222222222</v>
      </c>
      <c r="H73" s="45">
        <v>0.17295138888888886</v>
      </c>
      <c r="I73" s="45">
        <v>0.1733564814814815</v>
      </c>
      <c r="J73" s="45">
        <v>0.17431712962962964</v>
      </c>
      <c r="K73" s="45">
        <v>0.17652777777777776</v>
      </c>
      <c r="L73" s="43">
        <f t="shared" si="8"/>
        <v>0.8674999999999999</v>
      </c>
      <c r="M73" s="51">
        <f t="shared" si="9"/>
        <v>0.1735</v>
      </c>
      <c r="N73" s="77">
        <f t="shared" si="10"/>
        <v>0.15540394999999999</v>
      </c>
      <c r="O73" s="19">
        <f t="shared" si="11"/>
        <v>50</v>
      </c>
      <c r="P73" s="59">
        <f>VLOOKUP(O73,Tabelle2!$A$5:$C$87,2)</f>
        <v>0.8957</v>
      </c>
      <c r="Q73" s="7"/>
      <c r="R73" s="7"/>
      <c r="S73" s="35"/>
    </row>
    <row r="74" spans="1:19" s="35" customFormat="1" ht="12" customHeight="1">
      <c r="A74" s="20" t="s">
        <v>10</v>
      </c>
      <c r="B74" s="24" t="s">
        <v>11</v>
      </c>
      <c r="C74" s="17" t="s">
        <v>12</v>
      </c>
      <c r="D74" s="8" t="s">
        <v>6</v>
      </c>
      <c r="E74" s="6">
        <v>1956</v>
      </c>
      <c r="F74" s="6">
        <v>272</v>
      </c>
      <c r="G74" s="34">
        <v>0.20390046296296296</v>
      </c>
      <c r="H74" s="34">
        <v>0.20881944444444445</v>
      </c>
      <c r="I74" s="34">
        <v>0.20962962962962964</v>
      </c>
      <c r="J74" s="34">
        <v>0.20979166666666668</v>
      </c>
      <c r="K74" s="34">
        <v>0.21483796296296298</v>
      </c>
      <c r="L74" s="43">
        <f t="shared" si="8"/>
        <v>1.0469791666666666</v>
      </c>
      <c r="M74" s="51">
        <f t="shared" si="9"/>
        <v>0.2093958333333333</v>
      </c>
      <c r="N74" s="77">
        <f t="shared" si="10"/>
        <v>0.15576956041666665</v>
      </c>
      <c r="O74" s="19">
        <f t="shared" si="11"/>
        <v>59</v>
      </c>
      <c r="P74" s="59">
        <f>VLOOKUP(O74,Tabelle2!$A$5:$C$87,3)</f>
        <v>0.7439</v>
      </c>
      <c r="Q74" s="6"/>
      <c r="R74" s="6"/>
      <c r="S74" s="9"/>
    </row>
    <row r="75" spans="1:18" ht="12" customHeight="1">
      <c r="A75" s="20" t="s">
        <v>183</v>
      </c>
      <c r="B75" s="24" t="s">
        <v>184</v>
      </c>
      <c r="C75" s="42" t="s">
        <v>140</v>
      </c>
      <c r="D75" s="8" t="s">
        <v>6</v>
      </c>
      <c r="E75" s="6">
        <v>1964</v>
      </c>
      <c r="F75" s="6">
        <v>328</v>
      </c>
      <c r="G75" s="45">
        <v>0.18280092592592592</v>
      </c>
      <c r="H75" s="45">
        <v>0.18394675925925927</v>
      </c>
      <c r="I75" s="45">
        <v>0.18578703703703703</v>
      </c>
      <c r="J75" s="45">
        <v>0.19133101851851853</v>
      </c>
      <c r="K75" s="45">
        <v>0.19855324074074074</v>
      </c>
      <c r="L75" s="43">
        <f t="shared" si="8"/>
        <v>0.9424189814814815</v>
      </c>
      <c r="M75" s="51">
        <f t="shared" si="9"/>
        <v>0.1884837962962963</v>
      </c>
      <c r="N75" s="77">
        <f t="shared" si="10"/>
        <v>0.15664888310185185</v>
      </c>
      <c r="O75" s="19">
        <f t="shared" si="11"/>
        <v>51</v>
      </c>
      <c r="P75" s="59">
        <f>VLOOKUP(O75,Tabelle2!$A$5:$C$87,3)</f>
        <v>0.8311</v>
      </c>
      <c r="Q75" s="7"/>
      <c r="R75" s="7"/>
    </row>
    <row r="76" spans="1:18" ht="12" customHeight="1">
      <c r="A76" s="20" t="s">
        <v>70</v>
      </c>
      <c r="B76" s="20" t="s">
        <v>17</v>
      </c>
      <c r="C76" s="17" t="s">
        <v>71</v>
      </c>
      <c r="D76" s="8" t="s">
        <v>6</v>
      </c>
      <c r="E76" s="8">
        <v>1958</v>
      </c>
      <c r="F76" s="6">
        <v>288</v>
      </c>
      <c r="G76" s="45">
        <v>0.18055555555555555</v>
      </c>
      <c r="H76" s="45">
        <v>0.18287037037037038</v>
      </c>
      <c r="I76" s="45">
        <v>0.18479166666666666</v>
      </c>
      <c r="J76" s="45">
        <v>0.19133101851851853</v>
      </c>
      <c r="K76" s="45">
        <v>0.19453703703703704</v>
      </c>
      <c r="L76" s="43">
        <f t="shared" si="8"/>
        <v>0.9340856481481482</v>
      </c>
      <c r="M76" s="51">
        <f t="shared" si="9"/>
        <v>0.18681712962962965</v>
      </c>
      <c r="N76" s="77">
        <f t="shared" si="10"/>
        <v>0.15685166203703707</v>
      </c>
      <c r="O76" s="19">
        <f t="shared" si="11"/>
        <v>57</v>
      </c>
      <c r="P76" s="59">
        <f>VLOOKUP(O76,Tabelle2!$A$5:$C$87,2)</f>
        <v>0.8396</v>
      </c>
      <c r="Q76" s="7"/>
      <c r="R76" s="7"/>
    </row>
    <row r="77" spans="1:19" ht="12" customHeight="1">
      <c r="A77" s="20" t="s">
        <v>334</v>
      </c>
      <c r="B77" s="20" t="s">
        <v>335</v>
      </c>
      <c r="C77" s="20" t="s">
        <v>336</v>
      </c>
      <c r="D77" s="8" t="s">
        <v>6</v>
      </c>
      <c r="E77" s="6">
        <v>1968</v>
      </c>
      <c r="F77" s="7">
        <v>397</v>
      </c>
      <c r="G77" s="34">
        <v>0.1627662037037037</v>
      </c>
      <c r="H77" s="34">
        <v>0.16872685185185185</v>
      </c>
      <c r="I77" s="34">
        <v>0.1719212962962963</v>
      </c>
      <c r="J77" s="34">
        <v>0.17596064814814816</v>
      </c>
      <c r="K77" s="34">
        <v>0.1761689814814815</v>
      </c>
      <c r="L77" s="43">
        <f t="shared" si="8"/>
        <v>0.8555439814814815</v>
      </c>
      <c r="M77" s="51">
        <f t="shared" si="9"/>
        <v>0.1711087962962963</v>
      </c>
      <c r="N77" s="77">
        <f t="shared" si="10"/>
        <v>0.15738587083333333</v>
      </c>
      <c r="O77" s="19">
        <f t="shared" si="11"/>
        <v>47</v>
      </c>
      <c r="P77" s="59">
        <f>VLOOKUP(O77,Tabelle2!$A$5:$C$87,2)</f>
        <v>0.9198</v>
      </c>
      <c r="Q77" s="19"/>
      <c r="R77" s="19"/>
      <c r="S77" s="19"/>
    </row>
    <row r="78" spans="1:18" ht="12" customHeight="1">
      <c r="A78" s="17" t="s">
        <v>299</v>
      </c>
      <c r="B78" s="17" t="s">
        <v>300</v>
      </c>
      <c r="C78" s="17" t="s">
        <v>316</v>
      </c>
      <c r="D78" s="8" t="s">
        <v>6</v>
      </c>
      <c r="E78" s="8">
        <v>1960</v>
      </c>
      <c r="F78" s="6">
        <v>392</v>
      </c>
      <c r="G78" s="34">
        <v>0.16510416666666666</v>
      </c>
      <c r="H78" s="34">
        <v>0.16861111111111113</v>
      </c>
      <c r="I78" s="34">
        <v>0.18130787037037036</v>
      </c>
      <c r="J78" s="34">
        <v>0.18648148148148147</v>
      </c>
      <c r="K78" s="34">
        <v>0.22003472222222223</v>
      </c>
      <c r="L78" s="43">
        <f t="shared" si="8"/>
        <v>0.9215393518518518</v>
      </c>
      <c r="M78" s="51">
        <f t="shared" si="9"/>
        <v>0.18430787037037036</v>
      </c>
      <c r="N78" s="77">
        <f t="shared" si="10"/>
        <v>0.1576938138888889</v>
      </c>
      <c r="O78" s="19">
        <f t="shared" si="11"/>
        <v>55</v>
      </c>
      <c r="P78" s="59">
        <f>VLOOKUP(O78,Tabelle2!$A$5:$C$87,2)</f>
        <v>0.8556</v>
      </c>
      <c r="Q78" s="7"/>
      <c r="R78" s="7"/>
    </row>
    <row r="79" spans="1:19" ht="12" customHeight="1">
      <c r="A79" s="20" t="s">
        <v>329</v>
      </c>
      <c r="B79" s="24" t="s">
        <v>330</v>
      </c>
      <c r="C79" s="20" t="s">
        <v>108</v>
      </c>
      <c r="D79" s="8" t="s">
        <v>6</v>
      </c>
      <c r="E79" s="6">
        <v>1963</v>
      </c>
      <c r="F79" s="6">
        <v>399</v>
      </c>
      <c r="G79" s="34">
        <v>0.1838310185185185</v>
      </c>
      <c r="H79" s="34">
        <v>0.19087962962962965</v>
      </c>
      <c r="I79" s="34">
        <v>0.1926273148148148</v>
      </c>
      <c r="J79" s="34">
        <v>0.19658564814814816</v>
      </c>
      <c r="K79" s="34">
        <v>0.19870370370370372</v>
      </c>
      <c r="L79" s="43">
        <f t="shared" si="8"/>
        <v>0.9626273148148148</v>
      </c>
      <c r="M79" s="51">
        <f t="shared" si="9"/>
        <v>0.19252546296296297</v>
      </c>
      <c r="N79" s="77">
        <f t="shared" si="10"/>
        <v>0.15790938472222224</v>
      </c>
      <c r="O79" s="19">
        <f t="shared" si="11"/>
        <v>52</v>
      </c>
      <c r="P79" s="59">
        <f>VLOOKUP(O79,Tabelle2!$A$5:$C$87,3)</f>
        <v>0.8202</v>
      </c>
      <c r="Q79" s="4"/>
      <c r="R79" s="4"/>
      <c r="S79" s="35"/>
    </row>
    <row r="80" spans="1:18" ht="12" customHeight="1">
      <c r="A80" s="20" t="s">
        <v>260</v>
      </c>
      <c r="B80" s="20" t="s">
        <v>178</v>
      </c>
      <c r="C80" s="20" t="s">
        <v>261</v>
      </c>
      <c r="D80" s="8" t="s">
        <v>6</v>
      </c>
      <c r="E80" s="6">
        <v>1965</v>
      </c>
      <c r="F80" s="6">
        <v>330</v>
      </c>
      <c r="G80" s="34">
        <v>0.171875</v>
      </c>
      <c r="H80" s="34">
        <v>0.1750462962962963</v>
      </c>
      <c r="I80" s="34">
        <v>0.17548611111111112</v>
      </c>
      <c r="J80" s="34">
        <v>0.17957175925925925</v>
      </c>
      <c r="K80" s="34">
        <v>0.17987268518518518</v>
      </c>
      <c r="L80" s="43">
        <f t="shared" si="8"/>
        <v>0.8818518518518519</v>
      </c>
      <c r="M80" s="51">
        <f t="shared" si="9"/>
        <v>0.17637037037037037</v>
      </c>
      <c r="N80" s="77">
        <f t="shared" si="10"/>
        <v>0.15797494074074075</v>
      </c>
      <c r="O80" s="19">
        <f t="shared" si="11"/>
        <v>50</v>
      </c>
      <c r="P80" s="59">
        <f>VLOOKUP(O80,Tabelle2!$A$5:$C$87,2)</f>
        <v>0.8957</v>
      </c>
      <c r="Q80" s="7"/>
      <c r="R80" s="7"/>
    </row>
    <row r="81" spans="1:18" ht="12" customHeight="1">
      <c r="A81" s="20" t="s">
        <v>81</v>
      </c>
      <c r="B81" s="20" t="s">
        <v>107</v>
      </c>
      <c r="C81" s="17" t="s">
        <v>108</v>
      </c>
      <c r="D81" s="8" t="s">
        <v>6</v>
      </c>
      <c r="E81" s="8">
        <v>1962</v>
      </c>
      <c r="F81" s="6">
        <v>175</v>
      </c>
      <c r="G81" s="45">
        <v>0.17708333333333334</v>
      </c>
      <c r="H81" s="45">
        <v>0.17961805555555554</v>
      </c>
      <c r="I81" s="45">
        <v>0.18104166666666666</v>
      </c>
      <c r="J81" s="45">
        <v>0.1826388888888889</v>
      </c>
      <c r="K81" s="45">
        <v>0.1861574074074074</v>
      </c>
      <c r="L81" s="43">
        <f t="shared" si="8"/>
        <v>0.9065393518518519</v>
      </c>
      <c r="M81" s="51">
        <f t="shared" si="9"/>
        <v>0.18130787037037038</v>
      </c>
      <c r="N81" s="77">
        <f t="shared" si="10"/>
        <v>0.15804607060185186</v>
      </c>
      <c r="O81" s="19">
        <f t="shared" si="11"/>
        <v>53</v>
      </c>
      <c r="P81" s="59">
        <f>VLOOKUP(O81,Tabelle2!$A$5:$C$87,2)</f>
        <v>0.8717</v>
      </c>
      <c r="Q81" s="4"/>
      <c r="R81" s="4"/>
    </row>
    <row r="82" spans="1:18" ht="12" customHeight="1">
      <c r="A82" s="16" t="s">
        <v>91</v>
      </c>
      <c r="B82" s="16" t="s">
        <v>137</v>
      </c>
      <c r="C82" s="18" t="s">
        <v>138</v>
      </c>
      <c r="D82" s="8" t="s">
        <v>6</v>
      </c>
      <c r="E82" s="8">
        <v>1960</v>
      </c>
      <c r="F82" s="6">
        <v>279</v>
      </c>
      <c r="G82" s="45">
        <v>0.1819212962962963</v>
      </c>
      <c r="H82" s="45">
        <v>0.18475694444444446</v>
      </c>
      <c r="I82" s="45">
        <v>0.18538194444444445</v>
      </c>
      <c r="J82" s="45">
        <v>0.18809027777777776</v>
      </c>
      <c r="K82" s="45">
        <v>0.19209490740740742</v>
      </c>
      <c r="L82" s="43">
        <f t="shared" si="8"/>
        <v>0.9322453703703704</v>
      </c>
      <c r="M82" s="51">
        <f t="shared" si="9"/>
        <v>0.18644907407407407</v>
      </c>
      <c r="N82" s="77">
        <f t="shared" si="10"/>
        <v>0.15952582777777777</v>
      </c>
      <c r="O82" s="19">
        <f t="shared" si="11"/>
        <v>55</v>
      </c>
      <c r="P82" s="59">
        <f>VLOOKUP(O82,Tabelle2!$A$5:$C$87,2)</f>
        <v>0.8556</v>
      </c>
      <c r="Q82" s="6"/>
      <c r="R82" s="6"/>
    </row>
    <row r="83" spans="1:18" ht="12" customHeight="1">
      <c r="A83" s="20" t="s">
        <v>301</v>
      </c>
      <c r="B83" s="20" t="s">
        <v>133</v>
      </c>
      <c r="C83" s="20" t="s">
        <v>29</v>
      </c>
      <c r="D83" s="6" t="s">
        <v>6</v>
      </c>
      <c r="E83" s="7">
        <v>1959</v>
      </c>
      <c r="F83" s="7">
        <v>378</v>
      </c>
      <c r="G83" s="29">
        <v>0.18548611111111113</v>
      </c>
      <c r="H83" s="29">
        <v>0.18643518518518518</v>
      </c>
      <c r="I83" s="34">
        <v>0.189375</v>
      </c>
      <c r="J83" s="34">
        <v>0.1901851851851852</v>
      </c>
      <c r="K83" s="34">
        <v>0.19369212962962964</v>
      </c>
      <c r="L83" s="43">
        <f t="shared" si="8"/>
        <v>0.9451736111111112</v>
      </c>
      <c r="M83" s="51">
        <f t="shared" si="9"/>
        <v>0.18903472222222223</v>
      </c>
      <c r="N83" s="77">
        <f t="shared" si="10"/>
        <v>0.16022583055555556</v>
      </c>
      <c r="O83" s="19">
        <f t="shared" si="11"/>
        <v>56</v>
      </c>
      <c r="P83" s="59">
        <f>VLOOKUP(O83,Tabelle2!$A$5:$C$87,2)</f>
        <v>0.8476</v>
      </c>
      <c r="Q83" s="7"/>
      <c r="R83" s="7"/>
    </row>
    <row r="84" spans="1:18" ht="12" customHeight="1">
      <c r="A84" s="20" t="s">
        <v>82</v>
      </c>
      <c r="B84" s="24" t="s">
        <v>110</v>
      </c>
      <c r="C84" s="17" t="s">
        <v>111</v>
      </c>
      <c r="D84" s="8" t="s">
        <v>6</v>
      </c>
      <c r="E84" s="8">
        <v>1947</v>
      </c>
      <c r="F84" s="6">
        <v>203</v>
      </c>
      <c r="G84" s="45">
        <v>0.23958333333333334</v>
      </c>
      <c r="H84" s="45">
        <v>0.24627314814814816</v>
      </c>
      <c r="I84" s="45">
        <v>0.25008101851851855</v>
      </c>
      <c r="J84" s="34">
        <v>0.25145833333333334</v>
      </c>
      <c r="K84" s="34">
        <v>0.2535763888888889</v>
      </c>
      <c r="L84" s="43">
        <f t="shared" si="8"/>
        <v>1.2409722222222224</v>
      </c>
      <c r="M84" s="51">
        <f t="shared" si="9"/>
        <v>0.24819444444444447</v>
      </c>
      <c r="N84" s="77">
        <f t="shared" si="10"/>
        <v>0.16028397222222224</v>
      </c>
      <c r="O84" s="19">
        <f t="shared" si="11"/>
        <v>68</v>
      </c>
      <c r="P84" s="59">
        <f>VLOOKUP(O84,Tabelle2!$A$5:$C$87,3)</f>
        <v>0.6458</v>
      </c>
      <c r="Q84" s="4"/>
      <c r="R84" s="40"/>
    </row>
    <row r="85" spans="1:19" ht="12" customHeight="1">
      <c r="A85" s="20" t="s">
        <v>206</v>
      </c>
      <c r="B85" s="20" t="s">
        <v>207</v>
      </c>
      <c r="C85" s="17" t="s">
        <v>57</v>
      </c>
      <c r="D85" s="8" t="s">
        <v>6</v>
      </c>
      <c r="E85" s="6">
        <v>1961</v>
      </c>
      <c r="F85" s="6">
        <v>162</v>
      </c>
      <c r="G85" s="34">
        <v>0.1827777777777778</v>
      </c>
      <c r="H85" s="34">
        <v>0.18347222222222223</v>
      </c>
      <c r="I85" s="34">
        <v>0.18513888888888888</v>
      </c>
      <c r="J85" s="34">
        <v>0.186875</v>
      </c>
      <c r="K85" s="34">
        <v>0.19019675925925927</v>
      </c>
      <c r="L85" s="43">
        <f t="shared" si="8"/>
        <v>0.9284606481481482</v>
      </c>
      <c r="M85" s="51">
        <f t="shared" si="9"/>
        <v>0.18569212962962964</v>
      </c>
      <c r="N85" s="77">
        <f t="shared" si="10"/>
        <v>0.16038229236111112</v>
      </c>
      <c r="O85" s="19">
        <f t="shared" si="11"/>
        <v>54</v>
      </c>
      <c r="P85" s="59">
        <f>VLOOKUP(O85,Tabelle2!$A$5:$C$87,2)</f>
        <v>0.8637</v>
      </c>
      <c r="Q85" s="19"/>
      <c r="R85" s="19"/>
      <c r="S85" s="19"/>
    </row>
    <row r="86" spans="1:19" s="35" customFormat="1" ht="12" customHeight="1">
      <c r="A86" s="15" t="s">
        <v>160</v>
      </c>
      <c r="B86" s="15" t="s">
        <v>161</v>
      </c>
      <c r="C86" s="21" t="s">
        <v>162</v>
      </c>
      <c r="D86" s="4" t="s">
        <v>6</v>
      </c>
      <c r="E86" s="4">
        <v>1952</v>
      </c>
      <c r="F86" s="4">
        <v>196</v>
      </c>
      <c r="G86" s="45">
        <v>0.19578703703703704</v>
      </c>
      <c r="H86" s="45">
        <v>0.20353009259259258</v>
      </c>
      <c r="I86" s="45">
        <v>0.20369212962962965</v>
      </c>
      <c r="J86" s="45">
        <v>0.20516203703703703</v>
      </c>
      <c r="K86" s="45">
        <v>0.21026620370370372</v>
      </c>
      <c r="L86" s="43">
        <f t="shared" si="8"/>
        <v>1.0184375</v>
      </c>
      <c r="M86" s="51">
        <f t="shared" si="9"/>
        <v>0.20368750000000002</v>
      </c>
      <c r="N86" s="77">
        <f t="shared" si="10"/>
        <v>0.16121865625</v>
      </c>
      <c r="O86" s="19">
        <f t="shared" si="11"/>
        <v>63</v>
      </c>
      <c r="P86" s="59">
        <f>VLOOKUP(O86,Tabelle2!$A$5:$C$87,2)</f>
        <v>0.7915</v>
      </c>
      <c r="Q86" s="4"/>
      <c r="R86" s="4"/>
      <c r="S86" s="9"/>
    </row>
    <row r="87" spans="1:18" ht="12" customHeight="1">
      <c r="A87" s="20" t="s">
        <v>356</v>
      </c>
      <c r="B87" s="20" t="s">
        <v>357</v>
      </c>
      <c r="C87" s="17" t="s">
        <v>264</v>
      </c>
      <c r="D87" s="8" t="s">
        <v>6</v>
      </c>
      <c r="E87" s="6">
        <v>1965</v>
      </c>
      <c r="F87" s="6">
        <v>398</v>
      </c>
      <c r="G87" s="34">
        <v>0.1653587962962963</v>
      </c>
      <c r="H87" s="34">
        <v>0.17829861111111112</v>
      </c>
      <c r="I87" s="34">
        <v>0.18355324074074075</v>
      </c>
      <c r="J87" s="34">
        <v>0.1848148148148148</v>
      </c>
      <c r="K87" s="34">
        <v>0.19130787037037036</v>
      </c>
      <c r="L87" s="43">
        <f>SUM(G87:K87)</f>
        <v>0.9033333333333333</v>
      </c>
      <c r="M87" s="51">
        <f>L87/5</f>
        <v>0.18066666666666667</v>
      </c>
      <c r="N87" s="77">
        <f>M87*P87</f>
        <v>0.16182313333333334</v>
      </c>
      <c r="O87" s="19">
        <f>2015-E87</f>
        <v>50</v>
      </c>
      <c r="P87" s="59">
        <f>VLOOKUP(O87,Tabelle2!$A$5:$C$87,2)</f>
        <v>0.8957</v>
      </c>
      <c r="Q87" s="7"/>
      <c r="R87" s="7"/>
    </row>
    <row r="88" spans="1:18" ht="12" customHeight="1">
      <c r="A88" s="20" t="s">
        <v>232</v>
      </c>
      <c r="B88" s="20" t="s">
        <v>233</v>
      </c>
      <c r="C88" s="17" t="s">
        <v>234</v>
      </c>
      <c r="D88" s="8" t="s">
        <v>6</v>
      </c>
      <c r="E88" s="6">
        <v>1956</v>
      </c>
      <c r="F88" s="6">
        <v>363</v>
      </c>
      <c r="G88" s="34">
        <v>0.18262731481481484</v>
      </c>
      <c r="H88" s="34">
        <v>0.18957175925925926</v>
      </c>
      <c r="I88" s="34">
        <v>0.19721064814814815</v>
      </c>
      <c r="J88" s="34">
        <v>0.20554398148148148</v>
      </c>
      <c r="K88" s="34">
        <v>0.20971064814814813</v>
      </c>
      <c r="L88" s="43">
        <f t="shared" si="8"/>
        <v>0.9846643518518519</v>
      </c>
      <c r="M88" s="51">
        <f t="shared" si="9"/>
        <v>0.19693287037037038</v>
      </c>
      <c r="N88" s="77">
        <f t="shared" si="10"/>
        <v>0.16219391203703704</v>
      </c>
      <c r="O88" s="19">
        <f t="shared" si="11"/>
        <v>59</v>
      </c>
      <c r="P88" s="59">
        <f>VLOOKUP(O88,Tabelle2!$A$5:$C$87,2)</f>
        <v>0.8236</v>
      </c>
      <c r="Q88" s="7"/>
      <c r="R88" s="7"/>
    </row>
    <row r="89" spans="1:18" ht="12" customHeight="1">
      <c r="A89" s="20" t="s">
        <v>305</v>
      </c>
      <c r="B89" s="20" t="s">
        <v>306</v>
      </c>
      <c r="C89" s="20" t="s">
        <v>307</v>
      </c>
      <c r="D89" s="8" t="s">
        <v>6</v>
      </c>
      <c r="E89" s="7">
        <v>1975</v>
      </c>
      <c r="F89" s="6">
        <v>373</v>
      </c>
      <c r="G89" s="34">
        <v>0.1585300925925926</v>
      </c>
      <c r="H89" s="34">
        <v>0.1636226851851852</v>
      </c>
      <c r="I89" s="34">
        <v>0.16421296296296298</v>
      </c>
      <c r="J89" s="34">
        <v>0.1731365740740741</v>
      </c>
      <c r="K89" s="34">
        <v>0.17337962962962963</v>
      </c>
      <c r="L89" s="43">
        <f t="shared" si="8"/>
        <v>0.8328819444444445</v>
      </c>
      <c r="M89" s="51">
        <f t="shared" si="9"/>
        <v>0.1665763888888889</v>
      </c>
      <c r="N89" s="77">
        <f t="shared" si="10"/>
        <v>0.16256189791666667</v>
      </c>
      <c r="O89" s="19">
        <f t="shared" si="11"/>
        <v>40</v>
      </c>
      <c r="P89" s="59">
        <f>VLOOKUP(O89,Tabelle2!$A$5:$C$87,2)</f>
        <v>0.9759</v>
      </c>
      <c r="Q89" s="7"/>
      <c r="R89" s="7"/>
    </row>
    <row r="90" spans="1:19" ht="12" customHeight="1">
      <c r="A90" s="16" t="s">
        <v>308</v>
      </c>
      <c r="B90" s="16" t="s">
        <v>28</v>
      </c>
      <c r="C90" s="16" t="s">
        <v>309</v>
      </c>
      <c r="D90" s="6" t="s">
        <v>6</v>
      </c>
      <c r="E90" s="6">
        <v>1971</v>
      </c>
      <c r="F90" s="7">
        <v>394</v>
      </c>
      <c r="G90" s="45">
        <v>0.15688657407407405</v>
      </c>
      <c r="H90" s="45">
        <v>0.17262731481481483</v>
      </c>
      <c r="I90" s="45">
        <v>0.17449074074074075</v>
      </c>
      <c r="J90" s="45">
        <v>0.17751157407407406</v>
      </c>
      <c r="K90" s="45">
        <v>0.18074074074074076</v>
      </c>
      <c r="L90" s="43">
        <f t="shared" si="8"/>
        <v>0.8622569444444445</v>
      </c>
      <c r="M90" s="51">
        <f t="shared" si="9"/>
        <v>0.1724513888888889</v>
      </c>
      <c r="N90" s="77">
        <f t="shared" si="10"/>
        <v>0.1627768659722222</v>
      </c>
      <c r="O90" s="19">
        <f t="shared" si="11"/>
        <v>44</v>
      </c>
      <c r="P90" s="59">
        <f>VLOOKUP(O90,Tabelle2!$A$5:$C$87,2)</f>
        <v>0.9439</v>
      </c>
      <c r="Q90" s="19"/>
      <c r="R90" s="19"/>
      <c r="S90" s="19"/>
    </row>
    <row r="91" spans="1:18" ht="12" customHeight="1">
      <c r="A91" s="20" t="s">
        <v>324</v>
      </c>
      <c r="B91" s="20" t="s">
        <v>39</v>
      </c>
      <c r="C91" s="20" t="s">
        <v>157</v>
      </c>
      <c r="D91" s="8" t="s">
        <v>6</v>
      </c>
      <c r="E91" s="6">
        <v>1956</v>
      </c>
      <c r="F91" s="6">
        <v>157</v>
      </c>
      <c r="G91" s="34">
        <v>0.17646990740740742</v>
      </c>
      <c r="H91" s="34">
        <v>0.19569444444444442</v>
      </c>
      <c r="I91" s="34">
        <v>0.2038425925925926</v>
      </c>
      <c r="J91" s="34">
        <v>0.20409722222222224</v>
      </c>
      <c r="K91" s="34">
        <v>0.20899305555555556</v>
      </c>
      <c r="L91" s="43">
        <f t="shared" si="8"/>
        <v>0.9890972222222223</v>
      </c>
      <c r="M91" s="51">
        <f t="shared" si="9"/>
        <v>0.19781944444444446</v>
      </c>
      <c r="N91" s="77">
        <f t="shared" si="10"/>
        <v>0.16292409444444447</v>
      </c>
      <c r="O91" s="19">
        <f t="shared" si="11"/>
        <v>59</v>
      </c>
      <c r="P91" s="59">
        <f>VLOOKUP(O91,Tabelle2!$A$5:$C$87,2)</f>
        <v>0.8236</v>
      </c>
      <c r="Q91" s="7"/>
      <c r="R91" s="7"/>
    </row>
    <row r="92" spans="1:19" ht="12" customHeight="1">
      <c r="A92" s="16" t="s">
        <v>165</v>
      </c>
      <c r="B92" s="23" t="s">
        <v>166</v>
      </c>
      <c r="C92" s="16" t="s">
        <v>167</v>
      </c>
      <c r="D92" s="6" t="s">
        <v>6</v>
      </c>
      <c r="E92" s="6">
        <v>1963</v>
      </c>
      <c r="F92" s="7">
        <v>335</v>
      </c>
      <c r="G92" s="45">
        <v>0.18803240740740743</v>
      </c>
      <c r="H92" s="45">
        <v>0.1955902777777778</v>
      </c>
      <c r="I92" s="45">
        <v>0.20128472222222224</v>
      </c>
      <c r="J92" s="45">
        <v>0.20173611111111112</v>
      </c>
      <c r="K92" s="45">
        <v>0.2091087962962963</v>
      </c>
      <c r="L92" s="43">
        <f t="shared" si="8"/>
        <v>0.9957523148148149</v>
      </c>
      <c r="M92" s="51">
        <f t="shared" si="9"/>
        <v>0.19915046296296296</v>
      </c>
      <c r="N92" s="77">
        <f t="shared" si="10"/>
        <v>0.16334320972222222</v>
      </c>
      <c r="O92" s="19">
        <f t="shared" si="11"/>
        <v>52</v>
      </c>
      <c r="P92" s="59">
        <f>VLOOKUP(O92,Tabelle2!$A$5:$C$87,3)</f>
        <v>0.8202</v>
      </c>
      <c r="Q92" s="19"/>
      <c r="R92" s="19"/>
      <c r="S92" s="19"/>
    </row>
    <row r="93" spans="1:19" s="19" customFormat="1" ht="12.75" customHeight="1">
      <c r="A93" s="20" t="s">
        <v>317</v>
      </c>
      <c r="B93" s="20" t="s">
        <v>33</v>
      </c>
      <c r="C93" s="20" t="s">
        <v>318</v>
      </c>
      <c r="D93" s="8" t="s">
        <v>6</v>
      </c>
      <c r="E93" s="6">
        <v>1941</v>
      </c>
      <c r="F93" s="6">
        <v>377</v>
      </c>
      <c r="G93" s="34">
        <v>0.21611111111111111</v>
      </c>
      <c r="H93" s="34">
        <v>0.22457175925925923</v>
      </c>
      <c r="I93" s="34">
        <v>0.23574074074074072</v>
      </c>
      <c r="J93" s="34">
        <v>0.2457060185185185</v>
      </c>
      <c r="K93" s="34">
        <v>0.2464699074074074</v>
      </c>
      <c r="L93" s="43">
        <f t="shared" si="8"/>
        <v>1.168599537037037</v>
      </c>
      <c r="M93" s="51">
        <f t="shared" si="9"/>
        <v>0.2337199074074074</v>
      </c>
      <c r="N93" s="77">
        <f t="shared" si="10"/>
        <v>0.16337021527777776</v>
      </c>
      <c r="O93" s="19">
        <f t="shared" si="11"/>
        <v>74</v>
      </c>
      <c r="P93" s="59">
        <f>VLOOKUP(O93,Tabelle2!$A$5:$C$87,2)</f>
        <v>0.699</v>
      </c>
      <c r="Q93" s="59"/>
      <c r="R93" s="59"/>
      <c r="S93" s="59"/>
    </row>
    <row r="94" spans="1:16" s="19" customFormat="1" ht="12.75" customHeight="1">
      <c r="A94" s="20" t="s">
        <v>227</v>
      </c>
      <c r="B94" s="20" t="s">
        <v>39</v>
      </c>
      <c r="C94" s="20" t="s">
        <v>228</v>
      </c>
      <c r="D94" s="8" t="s">
        <v>6</v>
      </c>
      <c r="E94" s="6">
        <v>1968</v>
      </c>
      <c r="F94" s="6">
        <v>10</v>
      </c>
      <c r="G94" s="34">
        <v>0.16354166666666667</v>
      </c>
      <c r="H94" s="34">
        <v>0.17353009259259258</v>
      </c>
      <c r="I94" s="34">
        <v>0.17704861111111111</v>
      </c>
      <c r="J94" s="34">
        <v>0.1848148148148148</v>
      </c>
      <c r="K94" s="34">
        <v>0.19583333333333333</v>
      </c>
      <c r="L94" s="43">
        <f t="shared" si="8"/>
        <v>0.8947685185185185</v>
      </c>
      <c r="M94" s="51">
        <f t="shared" si="9"/>
        <v>0.1789537037037037</v>
      </c>
      <c r="N94" s="77">
        <f t="shared" si="10"/>
        <v>0.16460161666666664</v>
      </c>
      <c r="O94" s="19">
        <f t="shared" si="11"/>
        <v>47</v>
      </c>
      <c r="P94" s="59">
        <f>VLOOKUP(O94,Tabelle2!$A$5:$C$87,2)</f>
        <v>0.9198</v>
      </c>
    </row>
    <row r="95" spans="1:16" s="19" customFormat="1" ht="12.75" customHeight="1">
      <c r="A95" s="20" t="s">
        <v>48</v>
      </c>
      <c r="B95" s="20" t="s">
        <v>49</v>
      </c>
      <c r="C95" s="17" t="s">
        <v>50</v>
      </c>
      <c r="D95" s="8" t="s">
        <v>6</v>
      </c>
      <c r="E95" s="6">
        <v>1962</v>
      </c>
      <c r="F95" s="6">
        <v>202</v>
      </c>
      <c r="G95" s="34">
        <v>0.18850694444444446</v>
      </c>
      <c r="H95" s="34">
        <v>0.18940972222222222</v>
      </c>
      <c r="I95" s="34">
        <v>0.19027777777777777</v>
      </c>
      <c r="J95" s="34">
        <v>0.19439814814814815</v>
      </c>
      <c r="K95" s="34">
        <v>0.19521990740740738</v>
      </c>
      <c r="L95" s="43">
        <f t="shared" si="8"/>
        <v>0.9578125</v>
      </c>
      <c r="M95" s="51">
        <f t="shared" si="9"/>
        <v>0.1915625</v>
      </c>
      <c r="N95" s="77">
        <f t="shared" si="10"/>
        <v>0.16698503125</v>
      </c>
      <c r="O95" s="19">
        <f t="shared" si="11"/>
        <v>53</v>
      </c>
      <c r="P95" s="59">
        <f>VLOOKUP(O95,Tabelle2!$A$5:$C$87,2)</f>
        <v>0.8717</v>
      </c>
    </row>
    <row r="96" spans="1:19" s="19" customFormat="1" ht="12.75" customHeight="1">
      <c r="A96" s="17" t="s">
        <v>238</v>
      </c>
      <c r="B96" s="17" t="s">
        <v>62</v>
      </c>
      <c r="C96" s="17" t="s">
        <v>239</v>
      </c>
      <c r="D96" s="8" t="s">
        <v>6</v>
      </c>
      <c r="E96" s="8">
        <v>1943</v>
      </c>
      <c r="F96" s="6">
        <v>106</v>
      </c>
      <c r="G96" s="34">
        <v>0.20211805555555554</v>
      </c>
      <c r="H96" s="34">
        <v>0.23559027777777777</v>
      </c>
      <c r="I96" s="34">
        <v>0.23675925925925925</v>
      </c>
      <c r="J96" s="34">
        <v>0.24138888888888888</v>
      </c>
      <c r="K96" s="34">
        <v>0.24934027777777779</v>
      </c>
      <c r="L96" s="43">
        <f t="shared" si="8"/>
        <v>1.1651967592592594</v>
      </c>
      <c r="M96" s="51">
        <f t="shared" si="9"/>
        <v>0.23303935185185187</v>
      </c>
      <c r="N96" s="77">
        <f t="shared" si="10"/>
        <v>0.16743877430555557</v>
      </c>
      <c r="O96" s="19">
        <f t="shared" si="11"/>
        <v>72</v>
      </c>
      <c r="P96" s="59">
        <f>VLOOKUP(O96,Tabelle2!$A$5:$C$87,2)</f>
        <v>0.7185</v>
      </c>
      <c r="Q96" s="7"/>
      <c r="R96" s="7"/>
      <c r="S96" s="9"/>
    </row>
    <row r="97" spans="1:19" s="19" customFormat="1" ht="12.75" customHeight="1">
      <c r="A97" s="16" t="s">
        <v>72</v>
      </c>
      <c r="B97" s="23" t="s">
        <v>73</v>
      </c>
      <c r="C97" s="17" t="s">
        <v>74</v>
      </c>
      <c r="D97" s="8" t="s">
        <v>75</v>
      </c>
      <c r="E97" s="7">
        <v>1961</v>
      </c>
      <c r="F97" s="7">
        <v>115</v>
      </c>
      <c r="G97" s="34">
        <v>0.1994675925925926</v>
      </c>
      <c r="H97" s="34">
        <v>0.2070949074074074</v>
      </c>
      <c r="I97" s="34">
        <v>0.21261574074074074</v>
      </c>
      <c r="J97" s="34">
        <v>0.2136226851851852</v>
      </c>
      <c r="K97" s="34">
        <v>0.21657407407407406</v>
      </c>
      <c r="L97" s="43">
        <f t="shared" si="8"/>
        <v>1.0493750000000002</v>
      </c>
      <c r="M97" s="51">
        <f t="shared" si="9"/>
        <v>0.20987500000000003</v>
      </c>
      <c r="N97" s="77">
        <f t="shared" si="10"/>
        <v>0.16756420000000002</v>
      </c>
      <c r="O97" s="19">
        <f t="shared" si="11"/>
        <v>54</v>
      </c>
      <c r="P97" s="59">
        <f>VLOOKUP(O97,Tabelle2!$A$5:$C$87,3)</f>
        <v>0.7984</v>
      </c>
      <c r="Q97" s="7"/>
      <c r="R97" s="7"/>
      <c r="S97" s="9"/>
    </row>
    <row r="98" spans="1:19" s="19" customFormat="1" ht="12.75" customHeight="1">
      <c r="A98" s="20" t="s">
        <v>59</v>
      </c>
      <c r="B98" s="20" t="s">
        <v>60</v>
      </c>
      <c r="C98" s="17" t="s">
        <v>61</v>
      </c>
      <c r="D98" s="8" t="s">
        <v>6</v>
      </c>
      <c r="E98" s="6">
        <v>1959</v>
      </c>
      <c r="F98" s="6">
        <v>16</v>
      </c>
      <c r="G98" s="29">
        <v>0.18472222222222223</v>
      </c>
      <c r="H98" s="29">
        <v>0.18958333333333333</v>
      </c>
      <c r="I98" s="29">
        <v>0.19027777777777777</v>
      </c>
      <c r="J98" s="29">
        <v>0.20833333333333334</v>
      </c>
      <c r="K98" s="34">
        <v>0.21666666666666667</v>
      </c>
      <c r="L98" s="43">
        <f t="shared" si="8"/>
        <v>0.9895833333333334</v>
      </c>
      <c r="M98" s="51">
        <f t="shared" si="9"/>
        <v>0.19791666666666669</v>
      </c>
      <c r="N98" s="77">
        <f t="shared" si="10"/>
        <v>0.16775416666666668</v>
      </c>
      <c r="O98" s="19">
        <f t="shared" si="11"/>
        <v>56</v>
      </c>
      <c r="P98" s="59">
        <f>VLOOKUP(O98,Tabelle2!$A$5:$C$87,2)</f>
        <v>0.8476</v>
      </c>
      <c r="Q98" s="4"/>
      <c r="R98" s="40"/>
      <c r="S98" s="9"/>
    </row>
    <row r="99" spans="1:19" ht="12.75">
      <c r="A99" s="20" t="s">
        <v>38</v>
      </c>
      <c r="B99" s="20" t="s">
        <v>39</v>
      </c>
      <c r="C99" s="17" t="s">
        <v>40</v>
      </c>
      <c r="D99" s="8" t="s">
        <v>6</v>
      </c>
      <c r="E99" s="6">
        <v>1958</v>
      </c>
      <c r="F99" s="6">
        <v>87</v>
      </c>
      <c r="G99" s="34">
        <v>0.18930555555555553</v>
      </c>
      <c r="H99" s="34">
        <v>0.19539351851851852</v>
      </c>
      <c r="I99" s="34">
        <v>0.2046875</v>
      </c>
      <c r="J99" s="34">
        <v>0.20537037037037034</v>
      </c>
      <c r="K99" s="34">
        <v>0.20568287037037036</v>
      </c>
      <c r="L99" s="43">
        <f>SUM(G99:K99)</f>
        <v>1.0004398148148148</v>
      </c>
      <c r="M99" s="51">
        <f>L99/5</f>
        <v>0.20008796296296297</v>
      </c>
      <c r="N99" s="77">
        <f>M99*P99</f>
        <v>0.1679938537037037</v>
      </c>
      <c r="O99" s="19">
        <f>2015-E99</f>
        <v>57</v>
      </c>
      <c r="P99" s="59">
        <f>VLOOKUP(O99,Tabelle2!$A$5:$C$87,2)</f>
        <v>0.8396</v>
      </c>
      <c r="Q99" s="53"/>
      <c r="R99" s="53"/>
      <c r="S99" s="53"/>
    </row>
    <row r="100" spans="1:18" ht="12" customHeight="1">
      <c r="A100" s="16" t="s">
        <v>86</v>
      </c>
      <c r="B100" s="16" t="s">
        <v>121</v>
      </c>
      <c r="C100" s="18" t="s">
        <v>122</v>
      </c>
      <c r="D100" s="8" t="s">
        <v>6</v>
      </c>
      <c r="E100" s="8">
        <v>1954</v>
      </c>
      <c r="F100" s="7">
        <v>237</v>
      </c>
      <c r="G100" s="34">
        <v>0.20532407407407408</v>
      </c>
      <c r="H100" s="34">
        <v>0.20701388888888891</v>
      </c>
      <c r="I100" s="34">
        <v>0.20798611111111112</v>
      </c>
      <c r="J100" s="34">
        <v>0.21006944444444445</v>
      </c>
      <c r="K100" s="34">
        <v>0.21016203703703704</v>
      </c>
      <c r="L100" s="43">
        <f t="shared" si="8"/>
        <v>1.0405555555555555</v>
      </c>
      <c r="M100" s="51">
        <f t="shared" si="9"/>
        <v>0.20811111111111108</v>
      </c>
      <c r="N100" s="77">
        <f t="shared" si="10"/>
        <v>0.1680497222222222</v>
      </c>
      <c r="O100" s="19">
        <f t="shared" si="11"/>
        <v>61</v>
      </c>
      <c r="P100" s="59">
        <f>VLOOKUP(O100,Tabelle2!$A$5:$C$87,2)</f>
        <v>0.8075</v>
      </c>
      <c r="Q100" s="7"/>
      <c r="R100" s="7"/>
    </row>
    <row r="101" spans="1:18" ht="12.75">
      <c r="A101" s="20" t="s">
        <v>244</v>
      </c>
      <c r="B101" s="20" t="s">
        <v>112</v>
      </c>
      <c r="C101" s="20" t="s">
        <v>245</v>
      </c>
      <c r="D101" s="8" t="s">
        <v>6</v>
      </c>
      <c r="E101" s="8">
        <v>1949</v>
      </c>
      <c r="F101" s="6">
        <v>222</v>
      </c>
      <c r="G101" s="34">
        <v>0.21332175925925925</v>
      </c>
      <c r="H101" s="34">
        <v>0.2136921296296296</v>
      </c>
      <c r="I101" s="34">
        <v>0.21431712962962965</v>
      </c>
      <c r="J101" s="34">
        <v>0.22412037037037036</v>
      </c>
      <c r="K101" s="34">
        <v>0.23855324074074072</v>
      </c>
      <c r="L101" s="43">
        <f t="shared" si="8"/>
        <v>1.1040046296296295</v>
      </c>
      <c r="M101" s="51">
        <f t="shared" si="9"/>
        <v>0.2208009259259259</v>
      </c>
      <c r="N101" s="77">
        <f t="shared" si="10"/>
        <v>0.16944263055555553</v>
      </c>
      <c r="O101" s="19">
        <f t="shared" si="11"/>
        <v>66</v>
      </c>
      <c r="P101" s="59">
        <f>VLOOKUP(O101,Tabelle2!$A$5:$C$87,2)</f>
        <v>0.7674</v>
      </c>
      <c r="Q101" s="4"/>
      <c r="R101" s="4"/>
    </row>
    <row r="102" spans="1:18" ht="12" customHeight="1">
      <c r="A102" s="20" t="s">
        <v>348</v>
      </c>
      <c r="B102" s="20" t="s">
        <v>249</v>
      </c>
      <c r="C102" s="20" t="s">
        <v>349</v>
      </c>
      <c r="D102" s="8" t="s">
        <v>6</v>
      </c>
      <c r="E102" s="6">
        <v>1960</v>
      </c>
      <c r="F102" s="6">
        <v>396</v>
      </c>
      <c r="G102" s="34">
        <v>0.1919560185185185</v>
      </c>
      <c r="H102" s="34">
        <v>0.19280092592592593</v>
      </c>
      <c r="I102" s="34">
        <v>0.19564814814814815</v>
      </c>
      <c r="J102" s="34">
        <v>0.20412037037037037</v>
      </c>
      <c r="K102" s="34">
        <v>0.20574074074074075</v>
      </c>
      <c r="L102" s="43">
        <f aca="true" t="shared" si="12" ref="L102:L133">SUM(G102:K102)</f>
        <v>0.9902662037037037</v>
      </c>
      <c r="M102" s="51">
        <f aca="true" t="shared" si="13" ref="M102:M133">L102/5</f>
        <v>0.19805324074074074</v>
      </c>
      <c r="N102" s="77">
        <f aca="true" t="shared" si="14" ref="N102:N133">M102*P102</f>
        <v>0.1694543527777778</v>
      </c>
      <c r="O102" s="19">
        <f aca="true" t="shared" si="15" ref="O102:O133">2015-E102</f>
        <v>55</v>
      </c>
      <c r="P102" s="59">
        <f>VLOOKUP(O102,Tabelle2!$A$5:$C$87,2)</f>
        <v>0.8556</v>
      </c>
      <c r="Q102" s="7"/>
      <c r="R102" s="7"/>
    </row>
    <row r="103" spans="1:19" ht="12" customHeight="1">
      <c r="A103" s="20" t="s">
        <v>339</v>
      </c>
      <c r="B103" s="20" t="s">
        <v>39</v>
      </c>
      <c r="C103" s="20" t="s">
        <v>336</v>
      </c>
      <c r="D103" s="8" t="s">
        <v>6</v>
      </c>
      <c r="E103" s="6">
        <v>1964</v>
      </c>
      <c r="F103" s="6">
        <v>403</v>
      </c>
      <c r="G103" s="45">
        <v>0.18019675925925926</v>
      </c>
      <c r="H103" s="45">
        <v>0.19086805555555555</v>
      </c>
      <c r="I103" s="45">
        <v>0.19306712962962966</v>
      </c>
      <c r="J103" s="45">
        <v>0.1960300925925926</v>
      </c>
      <c r="K103" s="45">
        <v>0.19912037037037036</v>
      </c>
      <c r="L103" s="43">
        <f t="shared" si="12"/>
        <v>0.9592824074074074</v>
      </c>
      <c r="M103" s="51">
        <f t="shared" si="13"/>
        <v>0.1918564814814815</v>
      </c>
      <c r="N103" s="77">
        <f t="shared" si="14"/>
        <v>0.17031099861111113</v>
      </c>
      <c r="O103" s="19">
        <f t="shared" si="15"/>
        <v>51</v>
      </c>
      <c r="P103" s="59">
        <f>VLOOKUP(O103,Tabelle2!$A$5:$C$87,2)</f>
        <v>0.8877</v>
      </c>
      <c r="Q103" s="62"/>
      <c r="R103" s="62"/>
      <c r="S103" s="62"/>
    </row>
    <row r="104" spans="1:18" ht="12" customHeight="1">
      <c r="A104" s="20" t="s">
        <v>64</v>
      </c>
      <c r="B104" s="20" t="s">
        <v>163</v>
      </c>
      <c r="C104" s="20" t="s">
        <v>164</v>
      </c>
      <c r="D104" s="8" t="s">
        <v>6</v>
      </c>
      <c r="E104" s="6">
        <v>1937</v>
      </c>
      <c r="F104" s="6">
        <v>6</v>
      </c>
      <c r="G104" s="33">
        <v>0.24621527777777777</v>
      </c>
      <c r="H104" s="33">
        <v>0.26319444444444445</v>
      </c>
      <c r="I104" s="33">
        <v>0.2648148148148148</v>
      </c>
      <c r="J104" s="33">
        <v>0.2664236111111111</v>
      </c>
      <c r="K104" s="33">
        <v>0.2693055555555555</v>
      </c>
      <c r="L104" s="43">
        <f t="shared" si="12"/>
        <v>1.3099537037037037</v>
      </c>
      <c r="M104" s="51">
        <f t="shared" si="13"/>
        <v>0.26199074074074075</v>
      </c>
      <c r="N104" s="77">
        <f t="shared" si="14"/>
        <v>0.17068696759259258</v>
      </c>
      <c r="O104" s="19">
        <f t="shared" si="15"/>
        <v>78</v>
      </c>
      <c r="P104" s="59">
        <f>VLOOKUP(O104,Tabelle2!$A$5:$C$87,2)</f>
        <v>0.6515</v>
      </c>
      <c r="Q104" s="7"/>
      <c r="R104" s="7"/>
    </row>
    <row r="105" spans="1:19" s="19" customFormat="1" ht="12.75" customHeight="1">
      <c r="A105" s="16" t="s">
        <v>169</v>
      </c>
      <c r="B105" s="16" t="s">
        <v>312</v>
      </c>
      <c r="C105" s="16" t="s">
        <v>205</v>
      </c>
      <c r="D105" s="8" t="s">
        <v>6</v>
      </c>
      <c r="E105" s="6">
        <v>1951</v>
      </c>
      <c r="F105" s="7">
        <v>345</v>
      </c>
      <c r="G105" s="34">
        <v>0.20964120370370368</v>
      </c>
      <c r="H105" s="34">
        <v>0.21458333333333335</v>
      </c>
      <c r="I105" s="34">
        <v>0.21709490740740742</v>
      </c>
      <c r="J105" s="34">
        <v>0.2212847222222222</v>
      </c>
      <c r="K105" s="34">
        <v>0.2273263888888889</v>
      </c>
      <c r="L105" s="43">
        <f t="shared" si="12"/>
        <v>1.0899305555555556</v>
      </c>
      <c r="M105" s="51">
        <f t="shared" si="13"/>
        <v>0.21798611111111113</v>
      </c>
      <c r="N105" s="77">
        <f t="shared" si="14"/>
        <v>0.17079211805555555</v>
      </c>
      <c r="O105" s="19">
        <f t="shared" si="15"/>
        <v>64</v>
      </c>
      <c r="P105" s="59">
        <f>VLOOKUP(O105,Tabelle2!$A$5:$C$87,2)</f>
        <v>0.7835</v>
      </c>
      <c r="Q105" s="6"/>
      <c r="R105" s="6"/>
      <c r="S105" s="9"/>
    </row>
    <row r="106" spans="1:19" s="19" customFormat="1" ht="12.75" customHeight="1">
      <c r="A106" s="16" t="s">
        <v>187</v>
      </c>
      <c r="B106" s="23" t="s">
        <v>131</v>
      </c>
      <c r="C106" s="17" t="s">
        <v>15</v>
      </c>
      <c r="D106" s="8" t="s">
        <v>6</v>
      </c>
      <c r="E106" s="8">
        <v>1958</v>
      </c>
      <c r="F106" s="7">
        <v>257</v>
      </c>
      <c r="G106" s="34">
        <v>0.2140277777777778</v>
      </c>
      <c r="H106" s="34">
        <v>0.22403935185185186</v>
      </c>
      <c r="I106" s="34">
        <v>0.22496527777777778</v>
      </c>
      <c r="J106" s="34">
        <v>0.22527777777777777</v>
      </c>
      <c r="K106" s="34">
        <v>0.2270486111111111</v>
      </c>
      <c r="L106" s="43">
        <f t="shared" si="12"/>
        <v>1.1153587962962963</v>
      </c>
      <c r="M106" s="51">
        <f t="shared" si="13"/>
        <v>0.22307175925925926</v>
      </c>
      <c r="N106" s="77">
        <f t="shared" si="14"/>
        <v>0.17080604606481484</v>
      </c>
      <c r="O106" s="19">
        <f t="shared" si="15"/>
        <v>57</v>
      </c>
      <c r="P106" s="59">
        <f>VLOOKUP(O106,Tabelle2!$A$5:$C$87,3)</f>
        <v>0.7657</v>
      </c>
      <c r="Q106" s="40"/>
      <c r="R106" s="40"/>
      <c r="S106" s="9"/>
    </row>
    <row r="107" spans="1:18" ht="12" customHeight="1">
      <c r="A107" s="20" t="s">
        <v>24</v>
      </c>
      <c r="B107" s="20" t="s">
        <v>25</v>
      </c>
      <c r="C107" s="17" t="s">
        <v>26</v>
      </c>
      <c r="D107" s="8" t="s">
        <v>6</v>
      </c>
      <c r="E107" s="6">
        <v>1946</v>
      </c>
      <c r="F107" s="6">
        <v>42</v>
      </c>
      <c r="G107" s="34">
        <v>0.21640046296296298</v>
      </c>
      <c r="H107" s="34">
        <v>0.2295949074074074</v>
      </c>
      <c r="I107" s="34">
        <v>0.23376157407407408</v>
      </c>
      <c r="J107" s="34">
        <v>0.23515046296296296</v>
      </c>
      <c r="K107" s="34">
        <v>0.23549768518518518</v>
      </c>
      <c r="L107" s="43">
        <f t="shared" si="12"/>
        <v>1.1504050925925926</v>
      </c>
      <c r="M107" s="51">
        <f t="shared" si="13"/>
        <v>0.23008101851851853</v>
      </c>
      <c r="N107" s="77">
        <f t="shared" si="14"/>
        <v>0.17104222916666667</v>
      </c>
      <c r="O107" s="19">
        <f t="shared" si="15"/>
        <v>69</v>
      </c>
      <c r="P107" s="59">
        <f>VLOOKUP(O107,Tabelle2!$A$5:$C$87,2)</f>
        <v>0.7434</v>
      </c>
      <c r="Q107" s="4"/>
      <c r="R107" s="40"/>
    </row>
    <row r="108" spans="1:19" ht="12" customHeight="1">
      <c r="A108" s="20" t="s">
        <v>58</v>
      </c>
      <c r="B108" s="20" t="s">
        <v>9</v>
      </c>
      <c r="C108" s="17" t="s">
        <v>32</v>
      </c>
      <c r="D108" s="8" t="s">
        <v>6</v>
      </c>
      <c r="E108" s="6">
        <v>1938</v>
      </c>
      <c r="F108" s="6">
        <v>212</v>
      </c>
      <c r="G108" s="34">
        <v>0.2479050925925926</v>
      </c>
      <c r="H108" s="34">
        <v>0.2590162037037037</v>
      </c>
      <c r="I108" s="45">
        <v>0.26109953703703703</v>
      </c>
      <c r="J108" s="45">
        <v>0.26109953703703703</v>
      </c>
      <c r="K108" s="45">
        <v>0.2617939814814815</v>
      </c>
      <c r="L108" s="43">
        <f t="shared" si="12"/>
        <v>1.290914351851852</v>
      </c>
      <c r="M108" s="51">
        <f t="shared" si="13"/>
        <v>0.2581828703703704</v>
      </c>
      <c r="N108" s="77">
        <f t="shared" si="14"/>
        <v>0.1715366990740741</v>
      </c>
      <c r="O108" s="19">
        <f t="shared" si="15"/>
        <v>77</v>
      </c>
      <c r="P108" s="59">
        <f>VLOOKUP(O108,Tabelle2!$A$5:$C$87,2)</f>
        <v>0.6644</v>
      </c>
      <c r="Q108" s="7"/>
      <c r="R108" s="7"/>
      <c r="S108" s="35"/>
    </row>
    <row r="109" spans="1:18" ht="12" customHeight="1">
      <c r="A109" s="20" t="s">
        <v>80</v>
      </c>
      <c r="B109" s="24" t="s">
        <v>106</v>
      </c>
      <c r="C109" s="17" t="s">
        <v>105</v>
      </c>
      <c r="D109" s="8" t="s">
        <v>6</v>
      </c>
      <c r="E109" s="8">
        <v>1968</v>
      </c>
      <c r="F109" s="6">
        <v>171</v>
      </c>
      <c r="G109" s="45">
        <v>0.1897337962962963</v>
      </c>
      <c r="H109" s="45">
        <v>0.19105324074074073</v>
      </c>
      <c r="I109" s="45">
        <v>0.19961805555555556</v>
      </c>
      <c r="J109" s="45">
        <v>0.2008101851851852</v>
      </c>
      <c r="K109" s="45">
        <v>0.20098379629629629</v>
      </c>
      <c r="L109" s="43">
        <f t="shared" si="12"/>
        <v>0.982199074074074</v>
      </c>
      <c r="M109" s="51">
        <f t="shared" si="13"/>
        <v>0.19643981481481482</v>
      </c>
      <c r="N109" s="77">
        <f t="shared" si="14"/>
        <v>0.17182590601851852</v>
      </c>
      <c r="O109" s="19">
        <f t="shared" si="15"/>
        <v>47</v>
      </c>
      <c r="P109" s="59">
        <f>VLOOKUP(O109,Tabelle2!$A$5:$C$87,3)</f>
        <v>0.8747</v>
      </c>
      <c r="Q109" s="6"/>
      <c r="R109" s="6"/>
    </row>
    <row r="110" spans="1:18" ht="12.75" customHeight="1">
      <c r="A110" s="20" t="s">
        <v>313</v>
      </c>
      <c r="B110" s="20" t="s">
        <v>109</v>
      </c>
      <c r="C110" s="20" t="s">
        <v>292</v>
      </c>
      <c r="D110" s="8" t="s">
        <v>6</v>
      </c>
      <c r="E110" s="6">
        <v>1955</v>
      </c>
      <c r="F110" s="6">
        <v>360</v>
      </c>
      <c r="G110" s="34">
        <v>0.1618287037037037</v>
      </c>
      <c r="H110" s="34">
        <v>0.16981481481481484</v>
      </c>
      <c r="I110" s="34">
        <v>0.19547453703703702</v>
      </c>
      <c r="J110" s="34">
        <v>0.24524305555555556</v>
      </c>
      <c r="K110" s="34">
        <v>0.28125</v>
      </c>
      <c r="L110" s="43">
        <f t="shared" si="12"/>
        <v>1.053611111111111</v>
      </c>
      <c r="M110" s="51">
        <f t="shared" si="13"/>
        <v>0.2107222222222222</v>
      </c>
      <c r="N110" s="77">
        <f t="shared" si="14"/>
        <v>0.1718439722222222</v>
      </c>
      <c r="O110" s="19">
        <f t="shared" si="15"/>
        <v>60</v>
      </c>
      <c r="P110" s="59">
        <f>VLOOKUP(O110,Tabelle2!$A$5:$C$87,2)</f>
        <v>0.8155</v>
      </c>
      <c r="Q110" s="7"/>
      <c r="R110" s="7"/>
    </row>
    <row r="111" spans="1:18" ht="12.75" customHeight="1">
      <c r="A111" s="18" t="s">
        <v>89</v>
      </c>
      <c r="B111" s="18" t="s">
        <v>28</v>
      </c>
      <c r="C111" s="22" t="s">
        <v>130</v>
      </c>
      <c r="D111" s="8" t="s">
        <v>6</v>
      </c>
      <c r="E111" s="7">
        <v>1947</v>
      </c>
      <c r="F111" s="7">
        <v>256</v>
      </c>
      <c r="G111" s="34">
        <v>0.21947916666666667</v>
      </c>
      <c r="H111" s="34">
        <v>0.2272685185185185</v>
      </c>
      <c r="I111" s="34">
        <v>0.23072916666666665</v>
      </c>
      <c r="J111" s="34">
        <v>0.23515046296296296</v>
      </c>
      <c r="K111" s="34">
        <v>0.23515046296296296</v>
      </c>
      <c r="L111" s="43">
        <f t="shared" si="12"/>
        <v>1.1477777777777778</v>
      </c>
      <c r="M111" s="51">
        <f t="shared" si="13"/>
        <v>0.22955555555555557</v>
      </c>
      <c r="N111" s="77">
        <f t="shared" si="14"/>
        <v>0.17248804444444443</v>
      </c>
      <c r="O111" s="19">
        <f t="shared" si="15"/>
        <v>68</v>
      </c>
      <c r="P111" s="59">
        <f>VLOOKUP(O111,Tabelle2!$A$5:$C$87,2)</f>
        <v>0.7514</v>
      </c>
      <c r="Q111" s="6"/>
      <c r="R111" s="6"/>
    </row>
    <row r="112" spans="1:19" s="59" customFormat="1" ht="12.75" customHeight="1">
      <c r="A112" s="26" t="s">
        <v>93</v>
      </c>
      <c r="B112" s="26" t="s">
        <v>109</v>
      </c>
      <c r="C112" s="21" t="s">
        <v>141</v>
      </c>
      <c r="D112" s="8" t="s">
        <v>6</v>
      </c>
      <c r="E112" s="36">
        <v>1955</v>
      </c>
      <c r="F112" s="4">
        <v>287</v>
      </c>
      <c r="G112" s="33">
        <v>0.17677083333333332</v>
      </c>
      <c r="H112" s="33">
        <v>0.2047337962962963</v>
      </c>
      <c r="I112" s="33">
        <v>0.22384259259259257</v>
      </c>
      <c r="J112" s="33">
        <v>0.2263888888888889</v>
      </c>
      <c r="K112" s="33">
        <v>0.22693287037037035</v>
      </c>
      <c r="L112" s="43">
        <f t="shared" si="12"/>
        <v>1.0586689814814814</v>
      </c>
      <c r="M112" s="51">
        <f t="shared" si="13"/>
        <v>0.21173379629629627</v>
      </c>
      <c r="N112" s="77">
        <f t="shared" si="14"/>
        <v>0.1726689108796296</v>
      </c>
      <c r="O112" s="19">
        <f t="shared" si="15"/>
        <v>60</v>
      </c>
      <c r="P112" s="59">
        <f>VLOOKUP(O112,Tabelle2!$A$5:$C$87,2)</f>
        <v>0.8155</v>
      </c>
      <c r="Q112" s="7"/>
      <c r="R112" s="7"/>
      <c r="S112" s="9"/>
    </row>
    <row r="113" spans="1:19" ht="12" customHeight="1">
      <c r="A113" s="20" t="s">
        <v>96</v>
      </c>
      <c r="B113" s="20" t="s">
        <v>144</v>
      </c>
      <c r="C113" s="17" t="s">
        <v>198</v>
      </c>
      <c r="D113" s="8" t="s">
        <v>6</v>
      </c>
      <c r="E113" s="8">
        <v>1981</v>
      </c>
      <c r="F113" s="7">
        <v>292</v>
      </c>
      <c r="G113" s="34">
        <v>0.16545138888888888</v>
      </c>
      <c r="H113" s="34">
        <v>0.16944444444444443</v>
      </c>
      <c r="I113" s="34">
        <v>0.1732060185185185</v>
      </c>
      <c r="J113" s="34">
        <v>0.17883101851851854</v>
      </c>
      <c r="K113" s="34">
        <v>0.18136574074074074</v>
      </c>
      <c r="L113" s="43">
        <f t="shared" si="12"/>
        <v>0.8682986111111111</v>
      </c>
      <c r="M113" s="51">
        <f t="shared" si="13"/>
        <v>0.1736597222222222</v>
      </c>
      <c r="N113" s="77">
        <f t="shared" si="14"/>
        <v>0.1736597222222222</v>
      </c>
      <c r="O113" s="19">
        <f t="shared" si="15"/>
        <v>34</v>
      </c>
      <c r="P113" s="59">
        <f>VLOOKUP(O113,Tabelle2!$A$5:$C$87,2)</f>
        <v>1</v>
      </c>
      <c r="Q113" s="59"/>
      <c r="R113" s="59"/>
      <c r="S113" s="59"/>
    </row>
    <row r="114" spans="1:19" ht="12" customHeight="1">
      <c r="A114" s="16" t="s">
        <v>280</v>
      </c>
      <c r="B114" s="16" t="s">
        <v>279</v>
      </c>
      <c r="C114" s="20" t="s">
        <v>29</v>
      </c>
      <c r="D114" s="7" t="s">
        <v>6</v>
      </c>
      <c r="E114" s="6">
        <v>1971</v>
      </c>
      <c r="F114" s="6">
        <v>349</v>
      </c>
      <c r="G114" s="45">
        <v>0.18186342592592594</v>
      </c>
      <c r="H114" s="45">
        <v>0.18422453703703703</v>
      </c>
      <c r="I114" s="45">
        <v>0.18465277777777778</v>
      </c>
      <c r="J114" s="45">
        <v>0.18598379629629627</v>
      </c>
      <c r="K114" s="45">
        <v>0.18689814814814817</v>
      </c>
      <c r="L114" s="43">
        <f t="shared" si="12"/>
        <v>0.9236226851851852</v>
      </c>
      <c r="M114" s="51">
        <f t="shared" si="13"/>
        <v>0.18472453703703703</v>
      </c>
      <c r="N114" s="77">
        <f t="shared" si="14"/>
        <v>0.17436149050925925</v>
      </c>
      <c r="O114" s="19">
        <f t="shared" si="15"/>
        <v>44</v>
      </c>
      <c r="P114" s="59">
        <f>VLOOKUP(O114,Tabelle2!$A$5:$C$87,2)</f>
        <v>0.9439</v>
      </c>
      <c r="Q114" s="7"/>
      <c r="R114" s="7"/>
      <c r="S114" s="35"/>
    </row>
    <row r="115" spans="1:19" s="19" customFormat="1" ht="12.75" customHeight="1">
      <c r="A115" s="20" t="s">
        <v>201</v>
      </c>
      <c r="B115" s="20" t="s">
        <v>37</v>
      </c>
      <c r="C115" s="20" t="s">
        <v>202</v>
      </c>
      <c r="D115" s="8" t="s">
        <v>6</v>
      </c>
      <c r="E115" s="6">
        <v>1960</v>
      </c>
      <c r="F115" s="6">
        <v>211</v>
      </c>
      <c r="G115" s="34">
        <v>0.19929398148148147</v>
      </c>
      <c r="H115" s="34">
        <v>0.2029976851851852</v>
      </c>
      <c r="I115" s="34">
        <v>0.20377314814814815</v>
      </c>
      <c r="J115" s="34">
        <v>0.20638888888888887</v>
      </c>
      <c r="K115" s="34">
        <v>0.20694444444444446</v>
      </c>
      <c r="L115" s="43">
        <f t="shared" si="12"/>
        <v>1.0193981481481482</v>
      </c>
      <c r="M115" s="51">
        <f t="shared" si="13"/>
        <v>0.20387962962962963</v>
      </c>
      <c r="N115" s="77">
        <f t="shared" si="14"/>
        <v>0.1744394111111111</v>
      </c>
      <c r="O115" s="19">
        <f t="shared" si="15"/>
        <v>55</v>
      </c>
      <c r="P115" s="59">
        <f>VLOOKUP(O115,Tabelle2!$A$5:$C$87,2)</f>
        <v>0.8556</v>
      </c>
      <c r="Q115" s="4"/>
      <c r="R115" s="40"/>
      <c r="S115" s="9"/>
    </row>
    <row r="116" spans="1:18" ht="12" customHeight="1">
      <c r="A116" s="20" t="s">
        <v>199</v>
      </c>
      <c r="B116" s="20" t="s">
        <v>37</v>
      </c>
      <c r="C116" s="20" t="s">
        <v>200</v>
      </c>
      <c r="D116" s="8" t="s">
        <v>6</v>
      </c>
      <c r="E116" s="6">
        <v>1964</v>
      </c>
      <c r="F116" s="6">
        <v>343</v>
      </c>
      <c r="G116" s="34">
        <v>0.18642361111111114</v>
      </c>
      <c r="H116" s="34">
        <v>0.18775462962962963</v>
      </c>
      <c r="I116" s="34">
        <v>0.19091435185185182</v>
      </c>
      <c r="J116" s="34">
        <v>0.20547453703703702</v>
      </c>
      <c r="K116" s="34">
        <v>0.21377314814814816</v>
      </c>
      <c r="L116" s="43">
        <f t="shared" si="12"/>
        <v>0.9843402777777778</v>
      </c>
      <c r="M116" s="51">
        <f t="shared" si="13"/>
        <v>0.19686805555555556</v>
      </c>
      <c r="N116" s="77">
        <f t="shared" si="14"/>
        <v>0.17475977291666667</v>
      </c>
      <c r="O116" s="19">
        <f t="shared" si="15"/>
        <v>51</v>
      </c>
      <c r="P116" s="59">
        <f>VLOOKUP(O116,Tabelle2!$A$5:$C$87,2)</f>
        <v>0.8877</v>
      </c>
      <c r="Q116" s="39"/>
      <c r="R116" s="39"/>
    </row>
    <row r="117" spans="1:18" ht="12" customHeight="1">
      <c r="A117" s="20" t="s">
        <v>302</v>
      </c>
      <c r="B117" s="16" t="s">
        <v>303</v>
      </c>
      <c r="C117" s="16" t="s">
        <v>304</v>
      </c>
      <c r="D117" s="8" t="s">
        <v>6</v>
      </c>
      <c r="E117" s="6">
        <v>1967</v>
      </c>
      <c r="F117" s="6">
        <v>386</v>
      </c>
      <c r="G117" s="34">
        <v>0.1867361111111111</v>
      </c>
      <c r="H117" s="34">
        <v>0.18980324074074073</v>
      </c>
      <c r="I117" s="34">
        <v>0.19253472222222223</v>
      </c>
      <c r="J117" s="34">
        <v>0.19289351851851852</v>
      </c>
      <c r="K117" s="34">
        <v>0.19677083333333334</v>
      </c>
      <c r="L117" s="43">
        <f t="shared" si="12"/>
        <v>0.958738425925926</v>
      </c>
      <c r="M117" s="51">
        <f t="shared" si="13"/>
        <v>0.1917476851851852</v>
      </c>
      <c r="N117" s="77">
        <f t="shared" si="14"/>
        <v>0.17483553935185187</v>
      </c>
      <c r="O117" s="19">
        <f t="shared" si="15"/>
        <v>48</v>
      </c>
      <c r="P117" s="59">
        <f>VLOOKUP(O117,Tabelle2!$A$5:$C$87,2)</f>
        <v>0.9118</v>
      </c>
      <c r="Q117" s="7"/>
      <c r="R117" s="7"/>
    </row>
    <row r="118" spans="1:19" ht="12" customHeight="1">
      <c r="A118" s="16" t="s">
        <v>350</v>
      </c>
      <c r="B118" s="16" t="s">
        <v>9</v>
      </c>
      <c r="C118" s="16" t="s">
        <v>179</v>
      </c>
      <c r="D118" s="8" t="s">
        <v>6</v>
      </c>
      <c r="E118" s="6">
        <v>1941</v>
      </c>
      <c r="F118" s="6">
        <v>225</v>
      </c>
      <c r="G118" s="34">
        <v>0.2376736111111111</v>
      </c>
      <c r="H118" s="34">
        <v>0.2435300925925926</v>
      </c>
      <c r="I118" s="34">
        <v>0.24934027777777779</v>
      </c>
      <c r="J118" s="34">
        <v>0.24966435185185185</v>
      </c>
      <c r="K118" s="34">
        <v>0.27319444444444446</v>
      </c>
      <c r="L118" s="43">
        <f t="shared" si="12"/>
        <v>1.2534027777777779</v>
      </c>
      <c r="M118" s="51">
        <f t="shared" si="13"/>
        <v>0.2506805555555556</v>
      </c>
      <c r="N118" s="77">
        <f t="shared" si="14"/>
        <v>0.17522570833333334</v>
      </c>
      <c r="O118" s="19">
        <f t="shared" si="15"/>
        <v>74</v>
      </c>
      <c r="P118" s="59">
        <f>VLOOKUP(O118,Tabelle2!$A$5:$C$87,2)</f>
        <v>0.699</v>
      </c>
      <c r="Q118" s="59"/>
      <c r="R118" s="59"/>
      <c r="S118" s="59"/>
    </row>
    <row r="119" spans="1:18" ht="12" customHeight="1">
      <c r="A119" s="20" t="s">
        <v>320</v>
      </c>
      <c r="B119" s="20" t="s">
        <v>37</v>
      </c>
      <c r="C119" s="17" t="s">
        <v>321</v>
      </c>
      <c r="D119" s="8" t="s">
        <v>6</v>
      </c>
      <c r="E119" s="8">
        <v>1960</v>
      </c>
      <c r="F119" s="6">
        <v>389</v>
      </c>
      <c r="G119" s="45">
        <v>0.20084490740740743</v>
      </c>
      <c r="H119" s="45">
        <v>0.20247685185185185</v>
      </c>
      <c r="I119" s="45">
        <v>0.20400462962962962</v>
      </c>
      <c r="J119" s="45">
        <v>0.20831018518518518</v>
      </c>
      <c r="K119" s="45">
        <v>0.211875</v>
      </c>
      <c r="L119" s="43">
        <f t="shared" si="12"/>
        <v>1.0275115740740741</v>
      </c>
      <c r="M119" s="51">
        <f t="shared" si="13"/>
        <v>0.20550231481481482</v>
      </c>
      <c r="N119" s="77">
        <f t="shared" si="14"/>
        <v>0.17582778055555556</v>
      </c>
      <c r="O119" s="19">
        <f t="shared" si="15"/>
        <v>55</v>
      </c>
      <c r="P119" s="59">
        <f>VLOOKUP(O119,Tabelle2!$A$5:$C$87,2)</f>
        <v>0.8556</v>
      </c>
      <c r="Q119" s="4"/>
      <c r="R119" s="4"/>
    </row>
    <row r="120" spans="1:18" ht="12" customHeight="1">
      <c r="A120" s="20" t="s">
        <v>65</v>
      </c>
      <c r="B120" s="20" t="s">
        <v>171</v>
      </c>
      <c r="C120" s="20" t="s">
        <v>67</v>
      </c>
      <c r="D120" s="8" t="s">
        <v>6</v>
      </c>
      <c r="E120" s="6">
        <v>1951</v>
      </c>
      <c r="F120" s="6">
        <v>103</v>
      </c>
      <c r="G120" s="45">
        <v>0.2189699074074074</v>
      </c>
      <c r="H120" s="45">
        <v>0.22385416666666666</v>
      </c>
      <c r="I120" s="45">
        <v>0.22590277777777779</v>
      </c>
      <c r="J120" s="45">
        <v>0.22644675925925925</v>
      </c>
      <c r="K120" s="45">
        <v>0.22743055555555555</v>
      </c>
      <c r="L120" s="43">
        <f t="shared" si="12"/>
        <v>1.1226041666666666</v>
      </c>
      <c r="M120" s="51">
        <f t="shared" si="13"/>
        <v>0.22452083333333334</v>
      </c>
      <c r="N120" s="77">
        <f t="shared" si="14"/>
        <v>0.17591207291666666</v>
      </c>
      <c r="O120" s="19">
        <f t="shared" si="15"/>
        <v>64</v>
      </c>
      <c r="P120" s="59">
        <f>VLOOKUP(O120,Tabelle2!$A$5:$C$87,2)</f>
        <v>0.7835</v>
      </c>
      <c r="Q120" s="7"/>
      <c r="R120" s="7"/>
    </row>
    <row r="121" spans="1:19" ht="12" customHeight="1">
      <c r="A121" s="16" t="s">
        <v>246</v>
      </c>
      <c r="B121" s="16" t="s">
        <v>247</v>
      </c>
      <c r="C121" s="21" t="s">
        <v>248</v>
      </c>
      <c r="D121" s="4" t="s">
        <v>6</v>
      </c>
      <c r="E121" s="6">
        <v>1966</v>
      </c>
      <c r="F121" s="4">
        <v>325</v>
      </c>
      <c r="G121" s="34">
        <v>0.18409722222222222</v>
      </c>
      <c r="H121" s="34">
        <v>0.18644675925925924</v>
      </c>
      <c r="I121" s="34">
        <v>0.19874999999999998</v>
      </c>
      <c r="J121" s="34">
        <v>0.20244212962962962</v>
      </c>
      <c r="K121" s="34">
        <v>0.20355324074074074</v>
      </c>
      <c r="L121" s="43">
        <f t="shared" si="12"/>
        <v>0.9752893518518518</v>
      </c>
      <c r="M121" s="51">
        <f t="shared" si="13"/>
        <v>0.19505787037037037</v>
      </c>
      <c r="N121" s="77">
        <f t="shared" si="14"/>
        <v>0.17629330324074075</v>
      </c>
      <c r="O121" s="19">
        <f t="shared" si="15"/>
        <v>49</v>
      </c>
      <c r="P121" s="59">
        <f>VLOOKUP(O121,Tabelle2!$A$5:$C$87,2)</f>
        <v>0.9038</v>
      </c>
      <c r="Q121" s="59"/>
      <c r="R121" s="59"/>
      <c r="S121" s="59"/>
    </row>
    <row r="122" spans="1:18" ht="12" customHeight="1">
      <c r="A122" s="20" t="s">
        <v>63</v>
      </c>
      <c r="B122" s="20" t="s">
        <v>64</v>
      </c>
      <c r="C122" s="17" t="s">
        <v>15</v>
      </c>
      <c r="D122" s="8" t="s">
        <v>6</v>
      </c>
      <c r="E122" s="6">
        <v>1970</v>
      </c>
      <c r="F122" s="6">
        <v>168</v>
      </c>
      <c r="G122" s="45">
        <v>0.1752314814814815</v>
      </c>
      <c r="H122" s="45">
        <v>0.18956018518518516</v>
      </c>
      <c r="I122" s="45">
        <v>0.19224537037037037</v>
      </c>
      <c r="J122" s="45">
        <v>0.19305555555555554</v>
      </c>
      <c r="K122" s="45">
        <v>0.1933912037037037</v>
      </c>
      <c r="L122" s="43">
        <f t="shared" si="12"/>
        <v>0.9434837962962962</v>
      </c>
      <c r="M122" s="51">
        <f t="shared" si="13"/>
        <v>0.18869675925925924</v>
      </c>
      <c r="N122" s="77">
        <f t="shared" si="14"/>
        <v>0.1765824273148148</v>
      </c>
      <c r="O122" s="19">
        <f t="shared" si="15"/>
        <v>45</v>
      </c>
      <c r="P122" s="59">
        <f>VLOOKUP(O122,Tabelle2!$A$5:$C$87,2)</f>
        <v>0.9358</v>
      </c>
      <c r="Q122" s="7"/>
      <c r="R122" s="7"/>
    </row>
    <row r="123" spans="1:19" s="63" customFormat="1" ht="12.75" customHeight="1">
      <c r="A123" s="16" t="s">
        <v>197</v>
      </c>
      <c r="B123" s="23" t="s">
        <v>125</v>
      </c>
      <c r="C123" s="20" t="s">
        <v>198</v>
      </c>
      <c r="D123" s="7" t="s">
        <v>6</v>
      </c>
      <c r="E123" s="6">
        <v>1970</v>
      </c>
      <c r="F123" s="6">
        <v>248</v>
      </c>
      <c r="G123" s="45">
        <v>0.19819444444444445</v>
      </c>
      <c r="H123" s="45">
        <v>0.19968750000000002</v>
      </c>
      <c r="I123" s="45">
        <v>0.19969907407407406</v>
      </c>
      <c r="J123" s="45">
        <v>0.19984953703703703</v>
      </c>
      <c r="K123" s="45">
        <v>0.19998842592592592</v>
      </c>
      <c r="L123" s="43">
        <f t="shared" si="12"/>
        <v>0.9974189814814814</v>
      </c>
      <c r="M123" s="51">
        <f t="shared" si="13"/>
        <v>0.19948379629629628</v>
      </c>
      <c r="N123" s="77">
        <f t="shared" si="14"/>
        <v>0.17883722337962962</v>
      </c>
      <c r="O123" s="19">
        <f t="shared" si="15"/>
        <v>45</v>
      </c>
      <c r="P123" s="59">
        <f>VLOOKUP(O123,Tabelle2!$A$5:$C$87,3)</f>
        <v>0.8965</v>
      </c>
      <c r="Q123" s="4"/>
      <c r="R123" s="4"/>
      <c r="S123" s="35"/>
    </row>
    <row r="124" spans="1:19" s="63" customFormat="1" ht="12.75" customHeight="1">
      <c r="A124" s="20" t="s">
        <v>353</v>
      </c>
      <c r="B124" s="20" t="s">
        <v>354</v>
      </c>
      <c r="C124" s="20" t="s">
        <v>136</v>
      </c>
      <c r="D124" s="8" t="s">
        <v>6</v>
      </c>
      <c r="E124" s="6">
        <v>1952</v>
      </c>
      <c r="F124" s="6">
        <v>217</v>
      </c>
      <c r="G124" s="79">
        <v>0.23495370370370372</v>
      </c>
      <c r="H124" s="33">
        <v>0.24430555555555555</v>
      </c>
      <c r="I124" s="33">
        <v>0.2498263888888889</v>
      </c>
      <c r="J124" s="33">
        <v>0.26685185185185184</v>
      </c>
      <c r="K124" s="33">
        <v>0.2810648148148148</v>
      </c>
      <c r="L124" s="43">
        <f t="shared" si="12"/>
        <v>1.2770023148148146</v>
      </c>
      <c r="M124" s="51">
        <f t="shared" si="13"/>
        <v>0.2554004629629629</v>
      </c>
      <c r="N124" s="77">
        <f t="shared" si="14"/>
        <v>0.17885694421296294</v>
      </c>
      <c r="O124" s="19">
        <f t="shared" si="15"/>
        <v>63</v>
      </c>
      <c r="P124" s="59">
        <f>VLOOKUP(O124,Tabelle2!$A$5:$C$87,3)</f>
        <v>0.7003</v>
      </c>
      <c r="Q124" s="7"/>
      <c r="R124" s="7"/>
      <c r="S124" s="9"/>
    </row>
    <row r="125" spans="1:19" s="63" customFormat="1" ht="12.75" customHeight="1">
      <c r="A125" s="16" t="s">
        <v>240</v>
      </c>
      <c r="B125" s="16" t="s">
        <v>222</v>
      </c>
      <c r="C125" s="17" t="s">
        <v>15</v>
      </c>
      <c r="D125" s="8" t="s">
        <v>6</v>
      </c>
      <c r="E125" s="7">
        <v>1965</v>
      </c>
      <c r="F125" s="7">
        <v>124</v>
      </c>
      <c r="G125" s="34">
        <v>0.18796296296296297</v>
      </c>
      <c r="H125" s="34">
        <v>0.19940972222222222</v>
      </c>
      <c r="I125" s="34">
        <v>0.20248842592592595</v>
      </c>
      <c r="J125" s="34">
        <v>0.20614583333333333</v>
      </c>
      <c r="K125" s="34">
        <v>0.20715277777777777</v>
      </c>
      <c r="L125" s="43">
        <f t="shared" si="12"/>
        <v>1.0031597222222224</v>
      </c>
      <c r="M125" s="51">
        <f t="shared" si="13"/>
        <v>0.2006319444444445</v>
      </c>
      <c r="N125" s="77">
        <f t="shared" si="14"/>
        <v>0.17970603263888893</v>
      </c>
      <c r="O125" s="19">
        <f t="shared" si="15"/>
        <v>50</v>
      </c>
      <c r="P125" s="59">
        <f>VLOOKUP(O125,Tabelle2!$A$5:$C$87,2)</f>
        <v>0.8957</v>
      </c>
      <c r="Q125" s="19"/>
      <c r="R125" s="19"/>
      <c r="S125" s="19"/>
    </row>
    <row r="126" spans="1:18" ht="12" customHeight="1">
      <c r="A126" s="16" t="s">
        <v>242</v>
      </c>
      <c r="B126" s="16" t="s">
        <v>25</v>
      </c>
      <c r="C126" s="18" t="s">
        <v>243</v>
      </c>
      <c r="D126" s="8" t="s">
        <v>6</v>
      </c>
      <c r="E126" s="6">
        <v>1963</v>
      </c>
      <c r="F126" s="7">
        <v>365</v>
      </c>
      <c r="G126" s="34">
        <v>0.19942129629629632</v>
      </c>
      <c r="H126" s="34">
        <v>0.2005324074074074</v>
      </c>
      <c r="I126" s="34">
        <v>0.2057175925925926</v>
      </c>
      <c r="J126" s="34">
        <v>0.2076388888888889</v>
      </c>
      <c r="K126" s="34">
        <v>0.21570601851851853</v>
      </c>
      <c r="L126" s="43">
        <f t="shared" si="12"/>
        <v>1.0290162037037038</v>
      </c>
      <c r="M126" s="51">
        <f t="shared" si="13"/>
        <v>0.20580324074074077</v>
      </c>
      <c r="N126" s="77">
        <f t="shared" si="14"/>
        <v>0.18104511087962966</v>
      </c>
      <c r="O126" s="19">
        <f t="shared" si="15"/>
        <v>52</v>
      </c>
      <c r="P126" s="59">
        <f>VLOOKUP(O126,Tabelle2!$A$5:$C$87,2)</f>
        <v>0.8797</v>
      </c>
      <c r="Q126" s="4"/>
      <c r="R126" s="4"/>
    </row>
    <row r="127" spans="1:18" ht="12" customHeight="1">
      <c r="A127" s="20" t="s">
        <v>224</v>
      </c>
      <c r="B127" s="20" t="s">
        <v>225</v>
      </c>
      <c r="C127" s="20" t="s">
        <v>226</v>
      </c>
      <c r="D127" s="6" t="s">
        <v>6</v>
      </c>
      <c r="E127" s="7">
        <v>1970</v>
      </c>
      <c r="F127" s="7">
        <v>338</v>
      </c>
      <c r="G127" s="29">
        <v>0.18181712962962962</v>
      </c>
      <c r="H127" s="29">
        <v>0.1914699074074074</v>
      </c>
      <c r="I127" s="34">
        <v>0.19633101851851853</v>
      </c>
      <c r="J127" s="29">
        <v>0.2011111111111111</v>
      </c>
      <c r="K127" s="34">
        <v>0.2017013888888889</v>
      </c>
      <c r="L127" s="43">
        <f t="shared" si="12"/>
        <v>0.9724305555555556</v>
      </c>
      <c r="M127" s="51">
        <f t="shared" si="13"/>
        <v>0.1944861111111111</v>
      </c>
      <c r="N127" s="77">
        <f t="shared" si="14"/>
        <v>0.18200010277777776</v>
      </c>
      <c r="O127" s="19">
        <f t="shared" si="15"/>
        <v>45</v>
      </c>
      <c r="P127" s="59">
        <f>VLOOKUP(O127,Tabelle2!$A$5:$C$87,2)</f>
        <v>0.9358</v>
      </c>
      <c r="Q127" s="7"/>
      <c r="R127" s="7"/>
    </row>
    <row r="128" spans="1:19" ht="12" customHeight="1">
      <c r="A128" s="20" t="s">
        <v>267</v>
      </c>
      <c r="B128" s="20" t="s">
        <v>268</v>
      </c>
      <c r="C128" s="17" t="s">
        <v>15</v>
      </c>
      <c r="D128" s="8" t="s">
        <v>6</v>
      </c>
      <c r="E128" s="6">
        <v>1954</v>
      </c>
      <c r="F128" s="6">
        <v>368</v>
      </c>
      <c r="G128" s="45">
        <v>0.21875</v>
      </c>
      <c r="H128" s="45">
        <v>0.2265625</v>
      </c>
      <c r="I128" s="45">
        <v>0.22685185185185186</v>
      </c>
      <c r="J128" s="45">
        <v>0.22762731481481482</v>
      </c>
      <c r="K128" s="45">
        <v>0.2354166666666667</v>
      </c>
      <c r="L128" s="43">
        <f t="shared" si="12"/>
        <v>1.1352083333333334</v>
      </c>
      <c r="M128" s="51">
        <f t="shared" si="13"/>
        <v>0.22704166666666667</v>
      </c>
      <c r="N128" s="77">
        <f t="shared" si="14"/>
        <v>0.18333614583333332</v>
      </c>
      <c r="O128" s="19">
        <f t="shared" si="15"/>
        <v>61</v>
      </c>
      <c r="P128" s="59">
        <f>VLOOKUP(O128,Tabelle2!$A$5:$C$87,2)</f>
        <v>0.8075</v>
      </c>
      <c r="Q128" s="63"/>
      <c r="R128" s="63"/>
      <c r="S128" s="63"/>
    </row>
    <row r="129" spans="1:19" s="25" customFormat="1" ht="12.75" customHeight="1">
      <c r="A129" s="20" t="s">
        <v>213</v>
      </c>
      <c r="B129" s="20" t="s">
        <v>214</v>
      </c>
      <c r="C129" s="20" t="s">
        <v>220</v>
      </c>
      <c r="D129" s="8" t="s">
        <v>6</v>
      </c>
      <c r="E129" s="6">
        <v>1962</v>
      </c>
      <c r="F129" s="6">
        <v>332</v>
      </c>
      <c r="G129" s="34">
        <v>0.20033564814814817</v>
      </c>
      <c r="H129" s="34">
        <v>0.20682870370370368</v>
      </c>
      <c r="I129" s="34">
        <v>0.21075231481481482</v>
      </c>
      <c r="J129" s="34">
        <v>0.21114583333333334</v>
      </c>
      <c r="K129" s="34">
        <v>0.22600694444444444</v>
      </c>
      <c r="L129" s="43">
        <f t="shared" si="12"/>
        <v>1.0550694444444444</v>
      </c>
      <c r="M129" s="51">
        <f t="shared" si="13"/>
        <v>0.2110138888888889</v>
      </c>
      <c r="N129" s="77">
        <f t="shared" si="14"/>
        <v>0.18394080694444445</v>
      </c>
      <c r="O129" s="19">
        <f t="shared" si="15"/>
        <v>53</v>
      </c>
      <c r="P129" s="59">
        <f>VLOOKUP(O129,Tabelle2!$A$5:$C$87,2)</f>
        <v>0.8717</v>
      </c>
      <c r="Q129" s="7"/>
      <c r="R129" s="7"/>
      <c r="S129" s="9"/>
    </row>
    <row r="130" spans="1:18" ht="12" customHeight="1">
      <c r="A130" s="20" t="s">
        <v>270</v>
      </c>
      <c r="B130" s="20" t="s">
        <v>271</v>
      </c>
      <c r="C130" s="17" t="s">
        <v>272</v>
      </c>
      <c r="D130" s="8" t="s">
        <v>6</v>
      </c>
      <c r="E130" s="8">
        <v>1955</v>
      </c>
      <c r="F130" s="6">
        <v>79</v>
      </c>
      <c r="G130" s="45">
        <v>0.20653935185185182</v>
      </c>
      <c r="H130" s="45">
        <v>0.22444444444444445</v>
      </c>
      <c r="I130" s="45">
        <v>0.22847222222222222</v>
      </c>
      <c r="J130" s="45">
        <v>0.23356481481481484</v>
      </c>
      <c r="K130" s="45">
        <v>0.23520833333333332</v>
      </c>
      <c r="L130" s="43">
        <f t="shared" si="12"/>
        <v>1.1282291666666666</v>
      </c>
      <c r="M130" s="51">
        <f t="shared" si="13"/>
        <v>0.22564583333333332</v>
      </c>
      <c r="N130" s="77">
        <f t="shared" si="14"/>
        <v>0.1840141770833333</v>
      </c>
      <c r="O130" s="19">
        <f t="shared" si="15"/>
        <v>60</v>
      </c>
      <c r="P130" s="59">
        <f>VLOOKUP(O130,Tabelle2!$A$5:$C$87,2)</f>
        <v>0.8155</v>
      </c>
      <c r="Q130" s="4"/>
      <c r="R130" s="4"/>
    </row>
    <row r="131" spans="1:19" s="19" customFormat="1" ht="12.75" customHeight="1">
      <c r="A131" s="17" t="s">
        <v>221</v>
      </c>
      <c r="B131" s="17" t="s">
        <v>222</v>
      </c>
      <c r="C131" s="17" t="s">
        <v>223</v>
      </c>
      <c r="D131" s="8" t="s">
        <v>6</v>
      </c>
      <c r="E131" s="8">
        <v>1963</v>
      </c>
      <c r="F131" s="6">
        <v>361</v>
      </c>
      <c r="G131" s="34">
        <v>0.19568287037037035</v>
      </c>
      <c r="H131" s="34">
        <v>0.20619212962962963</v>
      </c>
      <c r="I131" s="34">
        <v>0.20936342592592594</v>
      </c>
      <c r="J131" s="34">
        <v>0.21774305555555554</v>
      </c>
      <c r="K131" s="34">
        <v>0.22951388888888888</v>
      </c>
      <c r="L131" s="43">
        <f t="shared" si="12"/>
        <v>1.0584953703703703</v>
      </c>
      <c r="M131" s="51">
        <f t="shared" si="13"/>
        <v>0.21169907407407407</v>
      </c>
      <c r="N131" s="77">
        <f t="shared" si="14"/>
        <v>0.18623167546296296</v>
      </c>
      <c r="O131" s="19">
        <f t="shared" si="15"/>
        <v>52</v>
      </c>
      <c r="P131" s="59">
        <f>VLOOKUP(O131,Tabelle2!$A$5:$C$87,2)</f>
        <v>0.8797</v>
      </c>
      <c r="Q131" s="7"/>
      <c r="R131" s="7"/>
      <c r="S131" s="9"/>
    </row>
    <row r="132" spans="1:16" s="19" customFormat="1" ht="12.75" customHeight="1">
      <c r="A132" s="16" t="s">
        <v>174</v>
      </c>
      <c r="B132" s="16" t="s">
        <v>175</v>
      </c>
      <c r="C132" s="16" t="s">
        <v>176</v>
      </c>
      <c r="D132" s="8" t="s">
        <v>6</v>
      </c>
      <c r="E132" s="6">
        <v>1956</v>
      </c>
      <c r="F132" s="7">
        <v>137</v>
      </c>
      <c r="G132" s="34">
        <v>0.21835648148148148</v>
      </c>
      <c r="H132" s="34">
        <v>0.22039351851851852</v>
      </c>
      <c r="I132" s="34">
        <v>0.22894675925925925</v>
      </c>
      <c r="J132" s="34">
        <v>0.23065972222222222</v>
      </c>
      <c r="K132" s="34">
        <v>0.23495370370370372</v>
      </c>
      <c r="L132" s="43">
        <f t="shared" si="12"/>
        <v>1.1333101851851852</v>
      </c>
      <c r="M132" s="51">
        <f t="shared" si="13"/>
        <v>0.22666203703703705</v>
      </c>
      <c r="N132" s="77">
        <f t="shared" si="14"/>
        <v>0.1866788537037037</v>
      </c>
      <c r="O132" s="19">
        <f t="shared" si="15"/>
        <v>59</v>
      </c>
      <c r="P132" s="59">
        <f>VLOOKUP(O132,Tabelle2!$A$5:$C$87,2)</f>
        <v>0.8236</v>
      </c>
    </row>
    <row r="133" spans="1:18" ht="12" customHeight="1">
      <c r="A133" s="20" t="s">
        <v>253</v>
      </c>
      <c r="B133" s="16" t="s">
        <v>214</v>
      </c>
      <c r="C133" s="16" t="s">
        <v>254</v>
      </c>
      <c r="D133" s="8" t="s">
        <v>6</v>
      </c>
      <c r="E133" s="6">
        <v>1950</v>
      </c>
      <c r="F133" s="6">
        <v>251</v>
      </c>
      <c r="G133" s="45">
        <v>0.24255787037037035</v>
      </c>
      <c r="H133" s="45">
        <v>0.23966435185185186</v>
      </c>
      <c r="I133" s="45">
        <v>0.24010416666666667</v>
      </c>
      <c r="J133" s="34">
        <v>0.24421296296296294</v>
      </c>
      <c r="K133" s="34">
        <v>0.24719907407407407</v>
      </c>
      <c r="L133" s="43">
        <f t="shared" si="12"/>
        <v>1.2137384259259258</v>
      </c>
      <c r="M133" s="51">
        <f t="shared" si="13"/>
        <v>0.24274768518518516</v>
      </c>
      <c r="N133" s="77">
        <f t="shared" si="14"/>
        <v>0.18822655509259256</v>
      </c>
      <c r="O133" s="19">
        <f t="shared" si="15"/>
        <v>65</v>
      </c>
      <c r="P133" s="59">
        <f>VLOOKUP(O133,Tabelle2!$A$5:$C$87,2)</f>
        <v>0.7754</v>
      </c>
      <c r="Q133" s="7"/>
      <c r="R133" s="7"/>
    </row>
    <row r="134" spans="1:19" s="19" customFormat="1" ht="12.75" customHeight="1">
      <c r="A134" s="16" t="s">
        <v>88</v>
      </c>
      <c r="B134" s="16" t="s">
        <v>126</v>
      </c>
      <c r="C134" s="18" t="s">
        <v>127</v>
      </c>
      <c r="D134" s="8" t="s">
        <v>6</v>
      </c>
      <c r="E134" s="7">
        <v>1967</v>
      </c>
      <c r="F134" s="7">
        <v>253</v>
      </c>
      <c r="G134" s="45">
        <v>0.19446759259259258</v>
      </c>
      <c r="H134" s="45">
        <v>0.20234953703703704</v>
      </c>
      <c r="I134" s="45">
        <v>0.2064236111111111</v>
      </c>
      <c r="J134" s="45">
        <v>0.21377314814814816</v>
      </c>
      <c r="K134" s="45">
        <v>0.21623842592592593</v>
      </c>
      <c r="L134" s="43">
        <f aca="true" t="shared" si="16" ref="L134:L146">SUM(G134:K134)</f>
        <v>1.033252314814815</v>
      </c>
      <c r="M134" s="51">
        <f aca="true" t="shared" si="17" ref="M134:M146">L134/5</f>
        <v>0.206650462962963</v>
      </c>
      <c r="N134" s="77">
        <f aca="true" t="shared" si="18" ref="N134:N146">M134*P134</f>
        <v>0.18842389212962968</v>
      </c>
      <c r="O134" s="19">
        <f aca="true" t="shared" si="19" ref="O134:O146">2015-E134</f>
        <v>48</v>
      </c>
      <c r="P134" s="59">
        <f>VLOOKUP(O134,Tabelle2!$A$5:$C$87,2)</f>
        <v>0.9118</v>
      </c>
      <c r="Q134" s="6"/>
      <c r="R134" s="6"/>
      <c r="S134" s="9"/>
    </row>
    <row r="135" spans="1:18" ht="12" customHeight="1">
      <c r="A135" s="20" t="s">
        <v>296</v>
      </c>
      <c r="B135" s="20" t="s">
        <v>297</v>
      </c>
      <c r="C135" s="17" t="s">
        <v>298</v>
      </c>
      <c r="D135" s="8" t="s">
        <v>6</v>
      </c>
      <c r="E135" s="6">
        <v>1970</v>
      </c>
      <c r="F135" s="6">
        <v>379</v>
      </c>
      <c r="G135" s="34">
        <v>0.17515046296296297</v>
      </c>
      <c r="H135" s="34">
        <v>0.19660879629629627</v>
      </c>
      <c r="I135" s="34">
        <v>0.20402777777777778</v>
      </c>
      <c r="J135" s="34">
        <v>0.20390046296296296</v>
      </c>
      <c r="K135" s="34">
        <v>0.23302083333333334</v>
      </c>
      <c r="L135" s="43">
        <f t="shared" si="16"/>
        <v>1.0127083333333333</v>
      </c>
      <c r="M135" s="51">
        <f t="shared" si="17"/>
        <v>0.20254166666666668</v>
      </c>
      <c r="N135" s="77">
        <f t="shared" si="18"/>
        <v>0.18953849166666667</v>
      </c>
      <c r="O135" s="19">
        <f t="shared" si="19"/>
        <v>45</v>
      </c>
      <c r="P135" s="59">
        <f>VLOOKUP(O135,Tabelle2!$A$5:$C$87,2)</f>
        <v>0.9358</v>
      </c>
      <c r="Q135" s="7"/>
      <c r="R135" s="7"/>
    </row>
    <row r="136" spans="1:19" ht="12" customHeight="1">
      <c r="A136" s="20" t="s">
        <v>84</v>
      </c>
      <c r="B136" s="20" t="s">
        <v>114</v>
      </c>
      <c r="C136" s="17" t="s">
        <v>115</v>
      </c>
      <c r="D136" s="8" t="s">
        <v>6</v>
      </c>
      <c r="E136" s="8">
        <v>1945</v>
      </c>
      <c r="F136" s="6">
        <v>226</v>
      </c>
      <c r="G136" s="33">
        <v>0.24837962962962964</v>
      </c>
      <c r="H136" s="33">
        <v>0.24837962962962964</v>
      </c>
      <c r="I136" s="33">
        <v>0.2638657407407407</v>
      </c>
      <c r="J136" s="33">
        <v>0.2677083333333333</v>
      </c>
      <c r="K136" s="33">
        <v>0.2724884259259259</v>
      </c>
      <c r="L136" s="43">
        <f t="shared" si="16"/>
        <v>1.3008217592592592</v>
      </c>
      <c r="M136" s="51">
        <f t="shared" si="17"/>
        <v>0.2601643518518518</v>
      </c>
      <c r="N136" s="77">
        <f t="shared" si="18"/>
        <v>0.19129884791666663</v>
      </c>
      <c r="O136" s="19">
        <f t="shared" si="19"/>
        <v>70</v>
      </c>
      <c r="P136" s="59">
        <f>VLOOKUP(O136,Tabelle2!$A$5:$C$87,2)</f>
        <v>0.7353</v>
      </c>
      <c r="Q136" s="4"/>
      <c r="R136" s="4"/>
      <c r="S136" s="35"/>
    </row>
    <row r="137" spans="1:18" ht="12" customHeight="1">
      <c r="A137" s="20" t="s">
        <v>337</v>
      </c>
      <c r="B137" s="20" t="s">
        <v>294</v>
      </c>
      <c r="C137" s="20" t="s">
        <v>338</v>
      </c>
      <c r="D137" s="8" t="s">
        <v>6</v>
      </c>
      <c r="E137" s="6">
        <v>1955</v>
      </c>
      <c r="F137" s="6"/>
      <c r="G137" s="45">
        <v>0.22224537037037037</v>
      </c>
      <c r="H137" s="45">
        <v>0.22844907407407408</v>
      </c>
      <c r="I137" s="45">
        <v>0.23667824074074073</v>
      </c>
      <c r="J137" s="45">
        <v>0.24666666666666667</v>
      </c>
      <c r="K137" s="45">
        <v>0.2469212962962963</v>
      </c>
      <c r="L137" s="43">
        <f t="shared" si="16"/>
        <v>1.180960648148148</v>
      </c>
      <c r="M137" s="51">
        <f t="shared" si="17"/>
        <v>0.2361921296296296</v>
      </c>
      <c r="N137" s="77">
        <f t="shared" si="18"/>
        <v>0.19261468171296295</v>
      </c>
      <c r="O137" s="19">
        <f t="shared" si="19"/>
        <v>60</v>
      </c>
      <c r="P137" s="59">
        <f>VLOOKUP(O137,Tabelle2!$A$5:$C$87,2)</f>
        <v>0.8155</v>
      </c>
      <c r="Q137" s="4"/>
      <c r="R137" s="4"/>
    </row>
    <row r="138" spans="1:18" ht="12" customHeight="1">
      <c r="A138" s="20" t="s">
        <v>46</v>
      </c>
      <c r="B138" s="20" t="s">
        <v>28</v>
      </c>
      <c r="C138" s="17" t="s">
        <v>47</v>
      </c>
      <c r="D138" s="8" t="s">
        <v>6</v>
      </c>
      <c r="E138" s="6">
        <v>1954</v>
      </c>
      <c r="F138" s="6">
        <v>148</v>
      </c>
      <c r="G138" s="45">
        <v>0.24047453703703703</v>
      </c>
      <c r="H138" s="45">
        <v>0.24275462962962965</v>
      </c>
      <c r="I138" s="45">
        <v>0.2439699074074074</v>
      </c>
      <c r="J138" s="45">
        <v>0.24530092592592592</v>
      </c>
      <c r="K138" s="45">
        <v>0.24886574074074075</v>
      </c>
      <c r="L138" s="43">
        <f t="shared" si="16"/>
        <v>1.2213657407407408</v>
      </c>
      <c r="M138" s="51">
        <f t="shared" si="17"/>
        <v>0.24427314814814816</v>
      </c>
      <c r="N138" s="77">
        <f t="shared" si="18"/>
        <v>0.19725056712962963</v>
      </c>
      <c r="O138" s="19">
        <f t="shared" si="19"/>
        <v>61</v>
      </c>
      <c r="P138" s="59">
        <f>VLOOKUP(O138,Tabelle2!$A$5:$C$87,2)</f>
        <v>0.8075</v>
      </c>
      <c r="Q138" s="7"/>
      <c r="R138" s="7"/>
    </row>
    <row r="139" spans="1:19" s="53" customFormat="1" ht="12.75" customHeight="1">
      <c r="A139" s="20" t="s">
        <v>277</v>
      </c>
      <c r="B139" s="16" t="s">
        <v>128</v>
      </c>
      <c r="C139" s="16" t="s">
        <v>129</v>
      </c>
      <c r="D139" s="8" t="s">
        <v>41</v>
      </c>
      <c r="E139" s="6">
        <v>1956</v>
      </c>
      <c r="F139" s="6">
        <v>254</v>
      </c>
      <c r="G139" s="34">
        <v>0.23666666666666666</v>
      </c>
      <c r="H139" s="34">
        <v>0.23671296296296296</v>
      </c>
      <c r="I139" s="34">
        <v>0.23747685185185186</v>
      </c>
      <c r="J139" s="34">
        <v>0.24363425925925927</v>
      </c>
      <c r="K139" s="34">
        <v>0.24575231481481483</v>
      </c>
      <c r="L139" s="43">
        <f t="shared" si="16"/>
        <v>1.2002430555555557</v>
      </c>
      <c r="M139" s="51">
        <f t="shared" si="17"/>
        <v>0.24004861111111114</v>
      </c>
      <c r="N139" s="77">
        <f t="shared" si="18"/>
        <v>0.19770403611111115</v>
      </c>
      <c r="O139" s="19">
        <f t="shared" si="19"/>
        <v>59</v>
      </c>
      <c r="P139" s="59">
        <f>VLOOKUP(O139,Tabelle2!$A$5:$C$87,2)</f>
        <v>0.8236</v>
      </c>
      <c r="Q139" s="4"/>
      <c r="R139" s="7"/>
      <c r="S139" s="9"/>
    </row>
    <row r="140" spans="1:19" s="53" customFormat="1" ht="12.75" customHeight="1">
      <c r="A140" s="16" t="s">
        <v>203</v>
      </c>
      <c r="B140" s="16" t="s">
        <v>204</v>
      </c>
      <c r="C140" s="15" t="s">
        <v>136</v>
      </c>
      <c r="D140" s="8" t="s">
        <v>6</v>
      </c>
      <c r="E140" s="6">
        <v>1982</v>
      </c>
      <c r="F140" s="4">
        <v>276</v>
      </c>
      <c r="G140" s="45">
        <v>0.18748842592592593</v>
      </c>
      <c r="H140" s="45">
        <v>0.19447916666666668</v>
      </c>
      <c r="I140" s="45">
        <v>0.20435185185185187</v>
      </c>
      <c r="J140" s="45">
        <v>0.20775462962962962</v>
      </c>
      <c r="K140" s="45">
        <v>0.2079513888888889</v>
      </c>
      <c r="L140" s="43">
        <f t="shared" si="16"/>
        <v>1.002025462962963</v>
      </c>
      <c r="M140" s="51">
        <f t="shared" si="17"/>
        <v>0.2004050925925926</v>
      </c>
      <c r="N140" s="77">
        <f t="shared" si="18"/>
        <v>0.2004050925925926</v>
      </c>
      <c r="O140" s="19">
        <f t="shared" si="19"/>
        <v>33</v>
      </c>
      <c r="P140" s="59">
        <f>VLOOKUP(O140,Tabelle2!$A$5:$C$87,2)</f>
        <v>1</v>
      </c>
      <c r="Q140" s="4"/>
      <c r="R140" s="4"/>
      <c r="S140" s="35"/>
    </row>
    <row r="141" spans="1:19" ht="12" customHeight="1">
      <c r="A141" s="20" t="s">
        <v>99</v>
      </c>
      <c r="B141" s="24" t="s">
        <v>154</v>
      </c>
      <c r="C141" s="17" t="s">
        <v>155</v>
      </c>
      <c r="D141" s="8" t="s">
        <v>6</v>
      </c>
      <c r="E141" s="8">
        <v>1963</v>
      </c>
      <c r="F141" s="6">
        <v>310</v>
      </c>
      <c r="G141" s="45">
        <v>0.24402777777777776</v>
      </c>
      <c r="H141" s="45">
        <v>0.24591435185185184</v>
      </c>
      <c r="I141" s="45">
        <v>0.24606481481481482</v>
      </c>
      <c r="J141" s="45">
        <v>0.24653935185185186</v>
      </c>
      <c r="K141" s="45">
        <v>0.2466435185185185</v>
      </c>
      <c r="L141" s="43">
        <f t="shared" si="16"/>
        <v>1.2291898148148146</v>
      </c>
      <c r="M141" s="51">
        <f t="shared" si="17"/>
        <v>0.24583796296296292</v>
      </c>
      <c r="N141" s="77">
        <f t="shared" si="18"/>
        <v>0.2016362972222222</v>
      </c>
      <c r="O141" s="19">
        <f t="shared" si="19"/>
        <v>52</v>
      </c>
      <c r="P141" s="59">
        <f>VLOOKUP(O141,Tabelle2!$A$5:$C$87,3)</f>
        <v>0.8202</v>
      </c>
      <c r="Q141" s="62"/>
      <c r="R141" s="62"/>
      <c r="S141" s="62"/>
    </row>
    <row r="142" spans="1:18" ht="12" customHeight="1">
      <c r="A142" s="20" t="s">
        <v>68</v>
      </c>
      <c r="B142" s="20" t="s">
        <v>45</v>
      </c>
      <c r="C142" s="17" t="s">
        <v>69</v>
      </c>
      <c r="D142" s="8" t="s">
        <v>6</v>
      </c>
      <c r="E142" s="6">
        <v>1951</v>
      </c>
      <c r="F142" s="6">
        <v>192</v>
      </c>
      <c r="G142" s="45">
        <v>0.2584375</v>
      </c>
      <c r="H142" s="45">
        <v>0.26136574074074076</v>
      </c>
      <c r="I142" s="45">
        <v>0.26493055555555556</v>
      </c>
      <c r="J142" s="45">
        <v>0.2668055555555556</v>
      </c>
      <c r="K142" s="45">
        <v>0.27546296296296297</v>
      </c>
      <c r="L142" s="43">
        <f t="shared" si="16"/>
        <v>1.327002314814815</v>
      </c>
      <c r="M142" s="51">
        <f t="shared" si="17"/>
        <v>0.265400462962963</v>
      </c>
      <c r="N142" s="77">
        <f t="shared" si="18"/>
        <v>0.2079412627314815</v>
      </c>
      <c r="O142" s="19">
        <f t="shared" si="19"/>
        <v>64</v>
      </c>
      <c r="P142" s="59">
        <f>VLOOKUP(O142,Tabelle2!$A$5:$C$87,2)</f>
        <v>0.7835</v>
      </c>
      <c r="Q142" s="4"/>
      <c r="R142" s="4"/>
    </row>
    <row r="143" spans="1:18" ht="12" customHeight="1">
      <c r="A143" s="20" t="s">
        <v>195</v>
      </c>
      <c r="B143" s="20" t="s">
        <v>196</v>
      </c>
      <c r="C143" s="20" t="s">
        <v>103</v>
      </c>
      <c r="D143" s="8" t="s">
        <v>6</v>
      </c>
      <c r="E143" s="6">
        <v>1958</v>
      </c>
      <c r="F143" s="6">
        <v>160</v>
      </c>
      <c r="G143" s="34">
        <v>0.23135416666666667</v>
      </c>
      <c r="H143" s="34">
        <v>0.2436689814814815</v>
      </c>
      <c r="I143" s="34">
        <v>0.251400462962963</v>
      </c>
      <c r="J143" s="34">
        <v>0.26002314814814814</v>
      </c>
      <c r="K143" s="34">
        <v>0.27295138888888887</v>
      </c>
      <c r="L143" s="43">
        <f t="shared" si="16"/>
        <v>1.259398148148148</v>
      </c>
      <c r="M143" s="51">
        <f t="shared" si="17"/>
        <v>0.2518796296296296</v>
      </c>
      <c r="N143" s="77">
        <f t="shared" si="18"/>
        <v>0.21147813703703702</v>
      </c>
      <c r="O143" s="19">
        <f t="shared" si="19"/>
        <v>57</v>
      </c>
      <c r="P143" s="59">
        <f>VLOOKUP(O143,Tabelle2!$A$5:$C$87,2)</f>
        <v>0.8396</v>
      </c>
      <c r="Q143" s="7"/>
      <c r="R143" s="7"/>
    </row>
    <row r="144" spans="1:18" ht="12" customHeight="1">
      <c r="A144" s="20" t="s">
        <v>65</v>
      </c>
      <c r="B144" s="24" t="s">
        <v>66</v>
      </c>
      <c r="C144" s="17" t="s">
        <v>67</v>
      </c>
      <c r="D144" s="8" t="s">
        <v>6</v>
      </c>
      <c r="E144" s="6">
        <v>1952</v>
      </c>
      <c r="F144" s="6">
        <v>179</v>
      </c>
      <c r="G144" s="33">
        <v>0.3050810185185185</v>
      </c>
      <c r="H144" s="33">
        <v>0.3148958333333333</v>
      </c>
      <c r="I144" s="33">
        <v>0.316724537037037</v>
      </c>
      <c r="J144" s="33">
        <v>0.3216203703703704</v>
      </c>
      <c r="K144" s="33">
        <v>0.3262615740740741</v>
      </c>
      <c r="L144" s="43">
        <f t="shared" si="16"/>
        <v>1.5845833333333332</v>
      </c>
      <c r="M144" s="51">
        <f t="shared" si="17"/>
        <v>0.3169166666666666</v>
      </c>
      <c r="N144" s="77">
        <f t="shared" si="18"/>
        <v>0.22193674166666666</v>
      </c>
      <c r="O144" s="19">
        <f t="shared" si="19"/>
        <v>63</v>
      </c>
      <c r="P144" s="59">
        <f>VLOOKUP(O144,Tabelle2!$A$5:$C$87,3)</f>
        <v>0.7003</v>
      </c>
      <c r="Q144" s="7"/>
      <c r="R144" s="7"/>
    </row>
    <row r="145" spans="1:18" ht="12" customHeight="1">
      <c r="A145" s="20" t="s">
        <v>283</v>
      </c>
      <c r="B145" s="15" t="s">
        <v>156</v>
      </c>
      <c r="C145" s="21" t="s">
        <v>284</v>
      </c>
      <c r="D145" s="4" t="s">
        <v>6</v>
      </c>
      <c r="E145" s="6">
        <v>1993</v>
      </c>
      <c r="F145" s="4">
        <v>324</v>
      </c>
      <c r="G145" s="45">
        <v>0.19210648148148146</v>
      </c>
      <c r="H145" s="45">
        <v>0.22510416666666666</v>
      </c>
      <c r="I145" s="45">
        <v>0.22751157407407407</v>
      </c>
      <c r="J145" s="45">
        <v>0.22938657407407406</v>
      </c>
      <c r="K145" s="45">
        <v>0.23869212962962963</v>
      </c>
      <c r="L145" s="43">
        <f t="shared" si="16"/>
        <v>1.112800925925926</v>
      </c>
      <c r="M145" s="51">
        <f t="shared" si="17"/>
        <v>0.2225601851851852</v>
      </c>
      <c r="N145" s="77">
        <f t="shared" si="18"/>
        <v>0.2224489050925926</v>
      </c>
      <c r="O145" s="19">
        <f t="shared" si="19"/>
        <v>22</v>
      </c>
      <c r="P145" s="59">
        <f>VLOOKUP(O145,Tabelle2!$A$5:$C$87,2)</f>
        <v>0.9995</v>
      </c>
      <c r="Q145" s="7"/>
      <c r="R145" s="7"/>
    </row>
    <row r="146" spans="1:18" ht="12" customHeight="1">
      <c r="A146" s="26" t="s">
        <v>93</v>
      </c>
      <c r="B146" s="65" t="s">
        <v>241</v>
      </c>
      <c r="C146" s="21" t="s">
        <v>141</v>
      </c>
      <c r="D146" s="8" t="s">
        <v>6</v>
      </c>
      <c r="E146" s="36">
        <v>1991</v>
      </c>
      <c r="F146" s="4">
        <v>351</v>
      </c>
      <c r="G146" s="33">
        <v>0.2080787037037037</v>
      </c>
      <c r="H146" s="33">
        <v>0.22006944444444443</v>
      </c>
      <c r="I146" s="33">
        <v>0.24030092592592592</v>
      </c>
      <c r="J146" s="33">
        <v>0.24221064814814816</v>
      </c>
      <c r="K146" s="33">
        <v>0.2447222222222222</v>
      </c>
      <c r="L146" s="43">
        <f t="shared" si="16"/>
        <v>1.1553819444444444</v>
      </c>
      <c r="M146" s="51">
        <f t="shared" si="17"/>
        <v>0.23107638888888887</v>
      </c>
      <c r="N146" s="77">
        <f t="shared" si="18"/>
        <v>0.23107638888888887</v>
      </c>
      <c r="O146" s="19">
        <f t="shared" si="19"/>
        <v>24</v>
      </c>
      <c r="P146" s="59">
        <f>VLOOKUP(O146,Tabelle2!$A$5:$C$87,3)</f>
        <v>1</v>
      </c>
      <c r="Q146" s="7"/>
      <c r="R146" s="7"/>
    </row>
    <row r="147" spans="1:18" s="19" customFormat="1" ht="12" customHeight="1">
      <c r="A147" s="13"/>
      <c r="B147" s="13"/>
      <c r="C147" s="14"/>
      <c r="D147" s="3"/>
      <c r="E147" s="3"/>
      <c r="F147" s="3"/>
      <c r="G147" s="44"/>
      <c r="H147" s="44"/>
      <c r="I147" s="44"/>
      <c r="J147" s="29"/>
      <c r="K147" s="29"/>
      <c r="L147" s="30"/>
      <c r="M147" s="30"/>
      <c r="N147" s="77"/>
      <c r="P147" s="52"/>
      <c r="Q147" s="7"/>
      <c r="R147" s="7"/>
    </row>
    <row r="148" spans="1:18" ht="12" customHeight="1">
      <c r="A148" s="13"/>
      <c r="B148" s="13"/>
      <c r="C148" s="14"/>
      <c r="D148" s="3"/>
      <c r="E148" s="3"/>
      <c r="F148" s="3"/>
      <c r="N148" s="77"/>
      <c r="P148" s="52"/>
      <c r="Q148" s="7"/>
      <c r="R148" s="7"/>
    </row>
    <row r="149" spans="1:18" ht="12.75" customHeight="1">
      <c r="A149" s="13"/>
      <c r="B149" s="13"/>
      <c r="C149" s="14"/>
      <c r="D149" s="3"/>
      <c r="E149" s="3"/>
      <c r="F149" s="3"/>
      <c r="G149" s="9"/>
      <c r="H149" s="9"/>
      <c r="I149" s="9"/>
      <c r="J149" s="9"/>
      <c r="K149" s="9"/>
      <c r="L149" s="43"/>
      <c r="M149" s="51"/>
      <c r="P149" s="52"/>
      <c r="Q149" s="7"/>
      <c r="R149" s="7"/>
    </row>
    <row r="150" spans="1:18" ht="12.75" customHeight="1">
      <c r="A150" s="15"/>
      <c r="B150" s="15"/>
      <c r="C150" s="21"/>
      <c r="D150" s="4"/>
      <c r="E150" s="4"/>
      <c r="F150" s="4"/>
      <c r="N150" s="75"/>
      <c r="O150" s="50"/>
      <c r="P150" s="6"/>
      <c r="Q150" s="7"/>
      <c r="R150" s="7"/>
    </row>
    <row r="151" spans="1:18" ht="12.75" customHeight="1">
      <c r="A151" s="15"/>
      <c r="B151" s="15"/>
      <c r="C151" s="21"/>
      <c r="D151" s="4"/>
      <c r="E151" s="4"/>
      <c r="F151" s="4"/>
      <c r="N151" s="75"/>
      <c r="P151" s="38"/>
      <c r="Q151" s="41"/>
      <c r="R151" s="41"/>
    </row>
    <row r="152" spans="1:18" ht="12.75">
      <c r="A152" s="15"/>
      <c r="B152" s="15"/>
      <c r="C152" s="21"/>
      <c r="D152" s="4"/>
      <c r="E152" s="4"/>
      <c r="F152" s="4"/>
      <c r="N152" s="75"/>
      <c r="P152" s="6"/>
      <c r="Q152" s="7"/>
      <c r="R152" s="7"/>
    </row>
    <row r="153" spans="1:14" ht="12.75">
      <c r="A153" s="15"/>
      <c r="B153" s="27"/>
      <c r="C153" s="21"/>
      <c r="D153" s="4"/>
      <c r="E153" s="4"/>
      <c r="F153" s="4"/>
      <c r="N153" s="75"/>
    </row>
    <row r="154" spans="1:14" ht="12.75">
      <c r="A154" s="15"/>
      <c r="B154" s="28"/>
      <c r="C154" s="21"/>
      <c r="D154" s="4"/>
      <c r="E154" s="4"/>
      <c r="F154" s="4"/>
      <c r="G154" s="9"/>
      <c r="H154" s="9"/>
      <c r="I154" s="9"/>
      <c r="J154" s="9"/>
      <c r="K154" s="9"/>
      <c r="L154" s="9"/>
      <c r="M154" s="9"/>
      <c r="N154" s="75"/>
    </row>
    <row r="155" spans="1:13" ht="12.75">
      <c r="A155" s="15"/>
      <c r="B155" s="28"/>
      <c r="C155" s="21"/>
      <c r="D155" s="4"/>
      <c r="E155" s="4"/>
      <c r="F155" s="4"/>
      <c r="G155" s="9"/>
      <c r="H155" s="9"/>
      <c r="I155" s="9"/>
      <c r="J155" s="9"/>
      <c r="K155" s="9"/>
      <c r="L155" s="9"/>
      <c r="M155" s="9"/>
    </row>
    <row r="156" spans="1:13" ht="12.75">
      <c r="A156" s="15"/>
      <c r="B156" s="28"/>
      <c r="C156" s="21"/>
      <c r="D156" s="4"/>
      <c r="E156" s="4"/>
      <c r="F156" s="4"/>
      <c r="G156" s="9"/>
      <c r="H156" s="9"/>
      <c r="I156" s="9"/>
      <c r="J156" s="9"/>
      <c r="K156" s="9"/>
      <c r="L156" s="9"/>
      <c r="M156" s="9"/>
    </row>
    <row r="157" spans="1:13" ht="12.75">
      <c r="A157" s="15"/>
      <c r="B157" s="28"/>
      <c r="C157" s="21"/>
      <c r="D157" s="4"/>
      <c r="E157" s="4"/>
      <c r="F157" s="4"/>
      <c r="G157" s="9"/>
      <c r="H157" s="9"/>
      <c r="I157" s="9"/>
      <c r="J157" s="9"/>
      <c r="K157" s="9"/>
      <c r="L157" s="9"/>
      <c r="M157" s="9"/>
    </row>
    <row r="158" spans="1:13" ht="12.75">
      <c r="A158" s="15"/>
      <c r="B158" s="15"/>
      <c r="C158" s="21"/>
      <c r="D158" s="4"/>
      <c r="E158" s="4"/>
      <c r="F158" s="4"/>
      <c r="G158" s="9"/>
      <c r="H158" s="9"/>
      <c r="I158" s="9"/>
      <c r="J158" s="9"/>
      <c r="K158" s="9"/>
      <c r="L158" s="9"/>
      <c r="M158" s="9"/>
    </row>
    <row r="159" spans="1:13" ht="12.75">
      <c r="A159" s="15"/>
      <c r="B159" s="15"/>
      <c r="C159" s="21"/>
      <c r="D159" s="4"/>
      <c r="E159" s="4"/>
      <c r="F159" s="4"/>
      <c r="G159" s="9"/>
      <c r="H159" s="9"/>
      <c r="I159" s="9"/>
      <c r="J159" s="9"/>
      <c r="K159" s="9"/>
      <c r="L159" s="9"/>
      <c r="M159" s="9"/>
    </row>
    <row r="160" spans="1:13" ht="12.75">
      <c r="A160" s="15"/>
      <c r="B160" s="15"/>
      <c r="C160" s="21"/>
      <c r="D160" s="4"/>
      <c r="E160" s="4"/>
      <c r="F160" s="4"/>
      <c r="G160" s="9"/>
      <c r="H160" s="9"/>
      <c r="I160" s="9"/>
      <c r="J160" s="9"/>
      <c r="K160" s="9"/>
      <c r="L160" s="9"/>
      <c r="M160" s="9"/>
    </row>
    <row r="161" spans="1:13" ht="12.75">
      <c r="A161" s="15"/>
      <c r="B161" s="15"/>
      <c r="C161" s="21"/>
      <c r="D161" s="4"/>
      <c r="E161" s="4"/>
      <c r="F161" s="4"/>
      <c r="G161" s="9"/>
      <c r="H161" s="9"/>
      <c r="I161" s="9"/>
      <c r="J161" s="9"/>
      <c r="K161" s="9"/>
      <c r="L161" s="9"/>
      <c r="M161" s="9"/>
    </row>
    <row r="162" spans="1:13" ht="12.75">
      <c r="A162" s="15"/>
      <c r="B162" s="15"/>
      <c r="C162" s="21"/>
      <c r="D162" s="4"/>
      <c r="E162" s="4"/>
      <c r="F162" s="4"/>
      <c r="G162" s="9"/>
      <c r="H162" s="9"/>
      <c r="I162" s="9"/>
      <c r="J162" s="9"/>
      <c r="K162" s="9"/>
      <c r="L162" s="9"/>
      <c r="M162" s="9"/>
    </row>
    <row r="163" spans="1:13" ht="12.75">
      <c r="A163" s="15"/>
      <c r="B163" s="15"/>
      <c r="C163" s="21"/>
      <c r="D163" s="4"/>
      <c r="E163" s="4"/>
      <c r="F163" s="4"/>
      <c r="G163" s="9"/>
      <c r="H163" s="9"/>
      <c r="I163" s="9"/>
      <c r="J163" s="9"/>
      <c r="K163" s="9"/>
      <c r="L163" s="9"/>
      <c r="M163" s="9"/>
    </row>
    <row r="164" spans="1:13" ht="12.75">
      <c r="A164" s="15"/>
      <c r="B164" s="15"/>
      <c r="C164" s="21"/>
      <c r="D164" s="4"/>
      <c r="E164" s="4"/>
      <c r="F164" s="4"/>
      <c r="G164" s="9"/>
      <c r="H164" s="9"/>
      <c r="I164" s="9"/>
      <c r="J164" s="9"/>
      <c r="K164" s="9"/>
      <c r="L164" s="9"/>
      <c r="M164" s="9"/>
    </row>
    <row r="165" spans="1:13" ht="12.75">
      <c r="A165" s="15"/>
      <c r="B165" s="15"/>
      <c r="C165" s="21"/>
      <c r="D165" s="4"/>
      <c r="E165" s="4"/>
      <c r="F165" s="4"/>
      <c r="G165" s="9"/>
      <c r="H165" s="9"/>
      <c r="I165" s="9"/>
      <c r="J165" s="9"/>
      <c r="K165" s="9"/>
      <c r="L165" s="9"/>
      <c r="M165" s="9"/>
    </row>
    <row r="166" spans="1:13" ht="12.75">
      <c r="A166" s="15"/>
      <c r="B166" s="15"/>
      <c r="C166" s="21"/>
      <c r="D166" s="4"/>
      <c r="E166" s="4"/>
      <c r="F166" s="4"/>
      <c r="G166" s="9"/>
      <c r="H166" s="9"/>
      <c r="I166" s="9"/>
      <c r="J166" s="9"/>
      <c r="K166" s="9"/>
      <c r="L166" s="9"/>
      <c r="M166" s="9"/>
    </row>
    <row r="167" spans="1:13" ht="12.75">
      <c r="A167" s="15"/>
      <c r="B167" s="15"/>
      <c r="C167" s="21"/>
      <c r="D167" s="4"/>
      <c r="E167" s="4"/>
      <c r="F167" s="4"/>
      <c r="G167" s="9"/>
      <c r="H167" s="9"/>
      <c r="I167" s="9"/>
      <c r="J167" s="9"/>
      <c r="K167" s="9"/>
      <c r="L167" s="9"/>
      <c r="M167" s="9"/>
    </row>
    <row r="168" spans="1:13" ht="12.75">
      <c r="A168" s="15"/>
      <c r="B168" s="15"/>
      <c r="C168" s="21"/>
      <c r="D168" s="4"/>
      <c r="E168" s="4"/>
      <c r="F168" s="4"/>
      <c r="G168" s="9"/>
      <c r="H168" s="9"/>
      <c r="I168" s="9"/>
      <c r="J168" s="9"/>
      <c r="K168" s="9"/>
      <c r="L168" s="9"/>
      <c r="M168" s="9"/>
    </row>
    <row r="169" spans="1:13" ht="12.75">
      <c r="A169" s="15"/>
      <c r="B169" s="15"/>
      <c r="C169" s="21"/>
      <c r="D169" s="4"/>
      <c r="E169" s="4"/>
      <c r="F169" s="4"/>
      <c r="G169" s="9"/>
      <c r="H169" s="9"/>
      <c r="I169" s="9"/>
      <c r="J169" s="9"/>
      <c r="K169" s="9"/>
      <c r="L169" s="9"/>
      <c r="M169" s="9"/>
    </row>
    <row r="170" spans="1:13" ht="12.75">
      <c r="A170" s="15"/>
      <c r="B170" s="15"/>
      <c r="C170" s="21"/>
      <c r="D170" s="4"/>
      <c r="E170" s="4"/>
      <c r="F170" s="4"/>
      <c r="G170" s="9"/>
      <c r="H170" s="9"/>
      <c r="I170" s="9"/>
      <c r="J170" s="9"/>
      <c r="K170" s="9"/>
      <c r="L170" s="9"/>
      <c r="M170" s="9"/>
    </row>
    <row r="171" spans="1:13" ht="12.75">
      <c r="A171" s="15"/>
      <c r="B171" s="15"/>
      <c r="C171" s="21"/>
      <c r="D171" s="4"/>
      <c r="E171" s="4"/>
      <c r="F171" s="4"/>
      <c r="G171" s="9"/>
      <c r="H171" s="9"/>
      <c r="I171" s="9"/>
      <c r="J171" s="9"/>
      <c r="K171" s="9"/>
      <c r="L171" s="9"/>
      <c r="M171" s="9"/>
    </row>
    <row r="172" spans="1:13" ht="12.75">
      <c r="A172" s="15"/>
      <c r="B172" s="15"/>
      <c r="C172" s="21"/>
      <c r="D172" s="4"/>
      <c r="E172" s="4"/>
      <c r="F172" s="4"/>
      <c r="G172" s="9"/>
      <c r="H172" s="9"/>
      <c r="I172" s="9"/>
      <c r="J172" s="9"/>
      <c r="K172" s="9"/>
      <c r="L172" s="9"/>
      <c r="M172" s="9"/>
    </row>
    <row r="173" spans="1:13" ht="12.75">
      <c r="A173" s="15"/>
      <c r="B173" s="15"/>
      <c r="C173" s="21"/>
      <c r="D173" s="4"/>
      <c r="E173" s="4"/>
      <c r="F173" s="4"/>
      <c r="G173" s="9"/>
      <c r="H173" s="9"/>
      <c r="I173" s="9"/>
      <c r="J173" s="9"/>
      <c r="K173" s="9"/>
      <c r="L173" s="9"/>
      <c r="M173" s="9"/>
    </row>
    <row r="174" spans="1:13" ht="12.75">
      <c r="A174" s="15"/>
      <c r="B174" s="15"/>
      <c r="C174" s="21"/>
      <c r="D174" s="4"/>
      <c r="E174" s="4"/>
      <c r="F174" s="4"/>
      <c r="G174" s="9"/>
      <c r="H174" s="9"/>
      <c r="I174" s="9"/>
      <c r="J174" s="9"/>
      <c r="K174" s="9"/>
      <c r="L174" s="9"/>
      <c r="M174" s="9"/>
    </row>
    <row r="175" spans="1:13" ht="12.75">
      <c r="A175" s="15"/>
      <c r="B175" s="15"/>
      <c r="C175" s="21"/>
      <c r="D175" s="4"/>
      <c r="E175" s="4"/>
      <c r="F175" s="4"/>
      <c r="G175" s="9"/>
      <c r="H175" s="9"/>
      <c r="I175" s="9"/>
      <c r="J175" s="9"/>
      <c r="K175" s="9"/>
      <c r="L175" s="9"/>
      <c r="M175" s="9"/>
    </row>
    <row r="176" spans="1:13" ht="12.75">
      <c r="A176" s="15"/>
      <c r="B176" s="15"/>
      <c r="C176" s="21"/>
      <c r="D176" s="4"/>
      <c r="E176" s="4"/>
      <c r="F176" s="4"/>
      <c r="G176" s="9"/>
      <c r="H176" s="9"/>
      <c r="I176" s="9"/>
      <c r="J176" s="9"/>
      <c r="K176" s="9"/>
      <c r="L176" s="9"/>
      <c r="M176" s="9"/>
    </row>
    <row r="177" spans="1:13" ht="12.75">
      <c r="A177" s="15"/>
      <c r="B177" s="15"/>
      <c r="C177" s="21"/>
      <c r="D177" s="4"/>
      <c r="E177" s="4"/>
      <c r="F177" s="4"/>
      <c r="G177" s="9"/>
      <c r="H177" s="9"/>
      <c r="I177" s="9"/>
      <c r="J177" s="9"/>
      <c r="K177" s="9"/>
      <c r="L177" s="9"/>
      <c r="M177" s="9"/>
    </row>
    <row r="178" spans="1:13" ht="12.75">
      <c r="A178" s="15"/>
      <c r="B178" s="15"/>
      <c r="C178" s="21"/>
      <c r="D178" s="4"/>
      <c r="E178" s="4"/>
      <c r="F178" s="4"/>
      <c r="G178" s="9"/>
      <c r="H178" s="9"/>
      <c r="I178" s="9"/>
      <c r="J178" s="9"/>
      <c r="K178" s="9"/>
      <c r="L178" s="9"/>
      <c r="M178" s="9"/>
    </row>
    <row r="179" spans="1:13" ht="12.75">
      <c r="A179" s="15"/>
      <c r="B179" s="15"/>
      <c r="C179" s="21"/>
      <c r="D179" s="4"/>
      <c r="E179" s="4"/>
      <c r="F179" s="4"/>
      <c r="G179" s="9"/>
      <c r="H179" s="9"/>
      <c r="I179" s="9"/>
      <c r="J179" s="9"/>
      <c r="K179" s="9"/>
      <c r="L179" s="9"/>
      <c r="M179" s="9"/>
    </row>
    <row r="180" spans="1:13" ht="12.75">
      <c r="A180" s="15"/>
      <c r="B180" s="15"/>
      <c r="C180" s="21"/>
      <c r="D180" s="4"/>
      <c r="E180" s="4"/>
      <c r="F180" s="4"/>
      <c r="G180" s="9"/>
      <c r="H180" s="9"/>
      <c r="I180" s="9"/>
      <c r="J180" s="9"/>
      <c r="K180" s="9"/>
      <c r="L180" s="9"/>
      <c r="M180" s="9"/>
    </row>
    <row r="181" spans="1:13" ht="12.75">
      <c r="A181" s="15"/>
      <c r="B181" s="15"/>
      <c r="C181" s="21"/>
      <c r="D181" s="4"/>
      <c r="E181" s="4"/>
      <c r="F181" s="4"/>
      <c r="G181" s="9"/>
      <c r="H181" s="9"/>
      <c r="I181" s="9"/>
      <c r="J181" s="9"/>
      <c r="K181" s="9"/>
      <c r="L181" s="9"/>
      <c r="M181" s="9"/>
    </row>
    <row r="182" spans="1:13" ht="12.75">
      <c r="A182" s="15"/>
      <c r="B182" s="15"/>
      <c r="C182" s="21"/>
      <c r="D182" s="4"/>
      <c r="E182" s="4"/>
      <c r="F182" s="4"/>
      <c r="G182" s="9"/>
      <c r="H182" s="9"/>
      <c r="I182" s="9"/>
      <c r="J182" s="9"/>
      <c r="K182" s="9"/>
      <c r="L182" s="9"/>
      <c r="M182" s="9"/>
    </row>
    <row r="183" spans="1:13" ht="12.75">
      <c r="A183" s="15"/>
      <c r="B183" s="15"/>
      <c r="C183" s="21"/>
      <c r="D183" s="4"/>
      <c r="E183" s="4"/>
      <c r="F183" s="4"/>
      <c r="G183" s="9"/>
      <c r="H183" s="9"/>
      <c r="I183" s="9"/>
      <c r="J183" s="9"/>
      <c r="K183" s="9"/>
      <c r="L183" s="9"/>
      <c r="M183" s="9"/>
    </row>
    <row r="184" spans="1:13" ht="12.75">
      <c r="A184" s="15"/>
      <c r="B184" s="15"/>
      <c r="C184" s="21"/>
      <c r="D184" s="4"/>
      <c r="E184" s="4"/>
      <c r="F184" s="4"/>
      <c r="G184" s="9"/>
      <c r="H184" s="9"/>
      <c r="I184" s="9"/>
      <c r="J184" s="9"/>
      <c r="K184" s="9"/>
      <c r="L184" s="9"/>
      <c r="M184" s="9"/>
    </row>
    <row r="185" spans="1:13" ht="12.75">
      <c r="A185" s="15"/>
      <c r="B185" s="15"/>
      <c r="C185" s="21"/>
      <c r="D185" s="4"/>
      <c r="E185" s="4"/>
      <c r="F185" s="4"/>
      <c r="G185" s="9"/>
      <c r="H185" s="9"/>
      <c r="I185" s="9"/>
      <c r="J185" s="9"/>
      <c r="K185" s="9"/>
      <c r="L185" s="9"/>
      <c r="M185" s="9"/>
    </row>
    <row r="186" spans="1:13" ht="12.75">
      <c r="A186" s="15"/>
      <c r="B186" s="15"/>
      <c r="C186" s="21"/>
      <c r="D186" s="4"/>
      <c r="E186" s="4"/>
      <c r="F186" s="4"/>
      <c r="G186" s="9"/>
      <c r="H186" s="9"/>
      <c r="I186" s="9"/>
      <c r="J186" s="9"/>
      <c r="K186" s="9"/>
      <c r="L186" s="9"/>
      <c r="M186" s="9"/>
    </row>
    <row r="187" spans="1:13" ht="12.75">
      <c r="A187" s="15"/>
      <c r="B187" s="15"/>
      <c r="C187" s="21"/>
      <c r="D187" s="4"/>
      <c r="E187" s="4"/>
      <c r="F187" s="4"/>
      <c r="G187" s="9"/>
      <c r="H187" s="9"/>
      <c r="I187" s="9"/>
      <c r="J187" s="9"/>
      <c r="K187" s="9"/>
      <c r="L187" s="9"/>
      <c r="M187" s="9"/>
    </row>
    <row r="188" spans="1:13" ht="12.75">
      <c r="A188" s="15"/>
      <c r="B188" s="15"/>
      <c r="C188" s="21"/>
      <c r="D188" s="4"/>
      <c r="E188" s="4"/>
      <c r="F188" s="4"/>
      <c r="G188" s="9"/>
      <c r="H188" s="9"/>
      <c r="I188" s="9"/>
      <c r="J188" s="9"/>
      <c r="K188" s="9"/>
      <c r="L188" s="9"/>
      <c r="M188" s="9"/>
    </row>
    <row r="189" spans="1:13" ht="12.75">
      <c r="A189" s="15"/>
      <c r="B189" s="15"/>
      <c r="C189" s="21"/>
      <c r="D189" s="4"/>
      <c r="E189" s="4"/>
      <c r="F189" s="4"/>
      <c r="G189" s="9"/>
      <c r="H189" s="9"/>
      <c r="I189" s="9"/>
      <c r="J189" s="9"/>
      <c r="K189" s="9"/>
      <c r="L189" s="9"/>
      <c r="M189" s="9"/>
    </row>
    <row r="190" spans="1:13" ht="12.75">
      <c r="A190" s="15"/>
      <c r="B190" s="15"/>
      <c r="C190" s="21"/>
      <c r="D190" s="4"/>
      <c r="E190" s="4"/>
      <c r="F190" s="4"/>
      <c r="G190" s="9"/>
      <c r="H190" s="9"/>
      <c r="I190" s="9"/>
      <c r="J190" s="9"/>
      <c r="K190" s="9"/>
      <c r="L190" s="9"/>
      <c r="M190" s="9"/>
    </row>
    <row r="191" spans="1:13" ht="12.75">
      <c r="A191" s="15"/>
      <c r="B191" s="15"/>
      <c r="C191" s="21"/>
      <c r="D191" s="4"/>
      <c r="E191" s="4"/>
      <c r="F191" s="4"/>
      <c r="G191" s="9"/>
      <c r="H191" s="9"/>
      <c r="I191" s="9"/>
      <c r="J191" s="9"/>
      <c r="K191" s="9"/>
      <c r="L191" s="9"/>
      <c r="M191" s="9"/>
    </row>
    <row r="192" spans="1:13" ht="12.75">
      <c r="A192" s="15"/>
      <c r="B192" s="15"/>
      <c r="C192" s="21"/>
      <c r="D192" s="4"/>
      <c r="E192" s="4"/>
      <c r="F192" s="4"/>
      <c r="G192" s="9"/>
      <c r="H192" s="9"/>
      <c r="I192" s="9"/>
      <c r="J192" s="9"/>
      <c r="K192" s="9"/>
      <c r="L192" s="9"/>
      <c r="M192" s="9"/>
    </row>
    <row r="193" spans="1:13" ht="12.75">
      <c r="A193" s="15"/>
      <c r="B193" s="15"/>
      <c r="C193" s="21"/>
      <c r="D193" s="4"/>
      <c r="E193" s="4"/>
      <c r="F193" s="4"/>
      <c r="G193" s="9"/>
      <c r="H193" s="9"/>
      <c r="I193" s="9"/>
      <c r="J193" s="9"/>
      <c r="K193" s="9"/>
      <c r="L193" s="9"/>
      <c r="M193" s="9"/>
    </row>
    <row r="194" spans="1:13" ht="12.75">
      <c r="A194" s="15"/>
      <c r="B194" s="15"/>
      <c r="C194" s="21"/>
      <c r="D194" s="4"/>
      <c r="E194" s="4"/>
      <c r="F194" s="4"/>
      <c r="G194" s="9"/>
      <c r="H194" s="9"/>
      <c r="I194" s="9"/>
      <c r="J194" s="9"/>
      <c r="K194" s="9"/>
      <c r="L194" s="9"/>
      <c r="M194" s="9"/>
    </row>
    <row r="195" spans="1:13" ht="12.75">
      <c r="A195" s="15"/>
      <c r="B195" s="15"/>
      <c r="C195" s="21"/>
      <c r="D195" s="4"/>
      <c r="E195" s="4"/>
      <c r="F195" s="4"/>
      <c r="G195" s="9"/>
      <c r="H195" s="9"/>
      <c r="I195" s="9"/>
      <c r="J195" s="9"/>
      <c r="K195" s="9"/>
      <c r="L195" s="9"/>
      <c r="M195" s="9"/>
    </row>
    <row r="196" spans="1:13" ht="12.75">
      <c r="A196" s="15"/>
      <c r="B196" s="15"/>
      <c r="C196" s="21"/>
      <c r="D196" s="4"/>
      <c r="E196" s="4"/>
      <c r="F196" s="4"/>
      <c r="G196" s="9"/>
      <c r="H196" s="9"/>
      <c r="I196" s="9"/>
      <c r="J196" s="9"/>
      <c r="K196" s="9"/>
      <c r="L196" s="9"/>
      <c r="M196" s="9"/>
    </row>
    <row r="197" spans="1:13" ht="12.75">
      <c r="A197" s="15"/>
      <c r="B197" s="15"/>
      <c r="C197" s="21"/>
      <c r="D197" s="4"/>
      <c r="E197" s="4"/>
      <c r="F197" s="4"/>
      <c r="G197" s="9"/>
      <c r="H197" s="9"/>
      <c r="I197" s="9"/>
      <c r="J197" s="9"/>
      <c r="K197" s="9"/>
      <c r="L197" s="9"/>
      <c r="M197" s="9"/>
    </row>
    <row r="198" spans="1:13" ht="12.75">
      <c r="A198" s="15"/>
      <c r="B198" s="15"/>
      <c r="C198" s="21"/>
      <c r="D198" s="4"/>
      <c r="E198" s="4"/>
      <c r="F198" s="4"/>
      <c r="G198" s="9"/>
      <c r="H198" s="9"/>
      <c r="I198" s="9"/>
      <c r="J198" s="9"/>
      <c r="K198" s="9"/>
      <c r="L198" s="9"/>
      <c r="M198" s="9"/>
    </row>
    <row r="199" spans="1:13" ht="12.75">
      <c r="A199" s="15"/>
      <c r="B199" s="15"/>
      <c r="C199" s="21"/>
      <c r="D199" s="4"/>
      <c r="E199" s="4"/>
      <c r="F199" s="4"/>
      <c r="G199" s="9"/>
      <c r="H199" s="9"/>
      <c r="I199" s="9"/>
      <c r="J199" s="9"/>
      <c r="K199" s="9"/>
      <c r="L199" s="9"/>
      <c r="M199" s="9"/>
    </row>
    <row r="200" spans="1:13" ht="12.75">
      <c r="A200" s="15"/>
      <c r="B200" s="15"/>
      <c r="C200" s="21"/>
      <c r="D200" s="4"/>
      <c r="E200" s="4"/>
      <c r="F200" s="4"/>
      <c r="G200" s="9"/>
      <c r="H200" s="9"/>
      <c r="I200" s="9"/>
      <c r="J200" s="9"/>
      <c r="K200" s="9"/>
      <c r="L200" s="9"/>
      <c r="M200" s="9"/>
    </row>
    <row r="201" spans="1:13" ht="12.75">
      <c r="A201" s="15"/>
      <c r="B201" s="15"/>
      <c r="C201" s="21"/>
      <c r="D201" s="4"/>
      <c r="E201" s="4"/>
      <c r="F201" s="4"/>
      <c r="G201" s="9"/>
      <c r="H201" s="9"/>
      <c r="I201" s="9"/>
      <c r="J201" s="9"/>
      <c r="K201" s="9"/>
      <c r="L201" s="9"/>
      <c r="M201" s="9"/>
    </row>
    <row r="202" spans="1:13" ht="12.75">
      <c r="A202" s="15"/>
      <c r="B202" s="15"/>
      <c r="C202" s="21"/>
      <c r="D202" s="4"/>
      <c r="E202" s="4"/>
      <c r="F202" s="4"/>
      <c r="G202" s="9"/>
      <c r="H202" s="9"/>
      <c r="I202" s="9"/>
      <c r="J202" s="9"/>
      <c r="K202" s="9"/>
      <c r="L202" s="9"/>
      <c r="M202" s="9"/>
    </row>
    <row r="203" spans="1:13" ht="12.75">
      <c r="A203" s="15"/>
      <c r="B203" s="15"/>
      <c r="C203" s="21"/>
      <c r="D203" s="4"/>
      <c r="E203" s="4"/>
      <c r="F203" s="4"/>
      <c r="G203" s="9"/>
      <c r="H203" s="9"/>
      <c r="I203" s="9"/>
      <c r="J203" s="9"/>
      <c r="K203" s="9"/>
      <c r="L203" s="9"/>
      <c r="M203" s="9"/>
    </row>
    <row r="204" spans="1:13" ht="12.75">
      <c r="A204" s="15"/>
      <c r="B204" s="15"/>
      <c r="C204" s="21"/>
      <c r="D204" s="4"/>
      <c r="E204" s="4"/>
      <c r="F204" s="4"/>
      <c r="G204" s="9"/>
      <c r="H204" s="9"/>
      <c r="I204" s="9"/>
      <c r="J204" s="9"/>
      <c r="K204" s="9"/>
      <c r="L204" s="9"/>
      <c r="M204" s="9"/>
    </row>
    <row r="205" spans="1:13" ht="12.75">
      <c r="A205" s="15"/>
      <c r="B205" s="15"/>
      <c r="C205" s="21"/>
      <c r="D205" s="4"/>
      <c r="E205" s="4"/>
      <c r="F205" s="4"/>
      <c r="G205" s="9"/>
      <c r="H205" s="9"/>
      <c r="I205" s="9"/>
      <c r="J205" s="9"/>
      <c r="K205" s="9"/>
      <c r="L205" s="9"/>
      <c r="M205" s="9"/>
    </row>
    <row r="206" spans="1:13" ht="12.75">
      <c r="A206" s="15"/>
      <c r="B206" s="15"/>
      <c r="C206" s="21"/>
      <c r="D206" s="4"/>
      <c r="E206" s="4"/>
      <c r="F206" s="4"/>
      <c r="G206" s="9"/>
      <c r="H206" s="9"/>
      <c r="I206" s="9"/>
      <c r="J206" s="9"/>
      <c r="K206" s="9"/>
      <c r="L206" s="9"/>
      <c r="M206" s="9"/>
    </row>
    <row r="207" spans="1:13" ht="12.75">
      <c r="A207" s="15"/>
      <c r="B207" s="15"/>
      <c r="C207" s="21"/>
      <c r="D207" s="4"/>
      <c r="E207" s="4"/>
      <c r="F207" s="4"/>
      <c r="G207" s="9"/>
      <c r="H207" s="9"/>
      <c r="I207" s="9"/>
      <c r="J207" s="9"/>
      <c r="K207" s="9"/>
      <c r="L207" s="9"/>
      <c r="M207" s="9"/>
    </row>
    <row r="208" spans="1:13" ht="12.75">
      <c r="A208" s="15"/>
      <c r="B208" s="15"/>
      <c r="C208" s="21"/>
      <c r="D208" s="4"/>
      <c r="E208" s="4"/>
      <c r="F208" s="4"/>
      <c r="G208" s="9"/>
      <c r="H208" s="9"/>
      <c r="I208" s="9"/>
      <c r="J208" s="9"/>
      <c r="K208" s="9"/>
      <c r="L208" s="9"/>
      <c r="M208" s="9"/>
    </row>
    <row r="209" spans="1:13" ht="12.75">
      <c r="A209" s="15"/>
      <c r="B209" s="15"/>
      <c r="C209" s="21"/>
      <c r="D209" s="4"/>
      <c r="E209" s="4"/>
      <c r="F209" s="4"/>
      <c r="G209" s="9"/>
      <c r="H209" s="9"/>
      <c r="I209" s="9"/>
      <c r="J209" s="9"/>
      <c r="K209" s="9"/>
      <c r="L209" s="9"/>
      <c r="M209" s="9"/>
    </row>
    <row r="210" spans="1:13" ht="12.75">
      <c r="A210" s="15"/>
      <c r="B210" s="15"/>
      <c r="C210" s="21"/>
      <c r="D210" s="4"/>
      <c r="E210" s="4"/>
      <c r="F210" s="4"/>
      <c r="G210" s="9"/>
      <c r="H210" s="9"/>
      <c r="I210" s="9"/>
      <c r="J210" s="9"/>
      <c r="K210" s="9"/>
      <c r="L210" s="9"/>
      <c r="M210" s="9"/>
    </row>
    <row r="211" spans="1:13" ht="12.75">
      <c r="A211" s="15"/>
      <c r="B211" s="15"/>
      <c r="C211" s="21"/>
      <c r="D211" s="4"/>
      <c r="E211" s="4"/>
      <c r="F211" s="4"/>
      <c r="G211" s="9"/>
      <c r="H211" s="9"/>
      <c r="I211" s="9"/>
      <c r="J211" s="9"/>
      <c r="K211" s="9"/>
      <c r="L211" s="9"/>
      <c r="M211" s="9"/>
    </row>
    <row r="212" spans="1:13" ht="12.75">
      <c r="A212" s="15"/>
      <c r="B212" s="15"/>
      <c r="C212" s="21"/>
      <c r="D212" s="4"/>
      <c r="E212" s="4"/>
      <c r="F212" s="4"/>
      <c r="G212" s="9"/>
      <c r="H212" s="9"/>
      <c r="I212" s="9"/>
      <c r="J212" s="9"/>
      <c r="K212" s="9"/>
      <c r="L212" s="9"/>
      <c r="M212" s="9"/>
    </row>
    <row r="213" spans="1:13" ht="12.75">
      <c r="A213" s="15"/>
      <c r="B213" s="15"/>
      <c r="C213" s="21"/>
      <c r="D213" s="4"/>
      <c r="E213" s="4"/>
      <c r="F213" s="4"/>
      <c r="G213" s="9"/>
      <c r="H213" s="9"/>
      <c r="I213" s="9"/>
      <c r="J213" s="9"/>
      <c r="K213" s="9"/>
      <c r="L213" s="9"/>
      <c r="M213" s="9"/>
    </row>
    <row r="214" spans="1:13" ht="12.75">
      <c r="A214" s="15"/>
      <c r="B214" s="15"/>
      <c r="C214" s="21"/>
      <c r="D214" s="4"/>
      <c r="E214" s="4"/>
      <c r="F214" s="4"/>
      <c r="G214" s="9"/>
      <c r="H214" s="9"/>
      <c r="I214" s="9"/>
      <c r="J214" s="9"/>
      <c r="K214" s="9"/>
      <c r="L214" s="9"/>
      <c r="M214" s="9"/>
    </row>
    <row r="215" spans="1:13" ht="12.75">
      <c r="A215" s="15"/>
      <c r="B215" s="15"/>
      <c r="C215" s="21"/>
      <c r="D215" s="4"/>
      <c r="E215" s="4"/>
      <c r="F215" s="4"/>
      <c r="G215" s="9"/>
      <c r="H215" s="9"/>
      <c r="I215" s="9"/>
      <c r="J215" s="9"/>
      <c r="K215" s="9"/>
      <c r="L215" s="9"/>
      <c r="M215" s="9"/>
    </row>
    <row r="216" spans="1:13" ht="12.75">
      <c r="A216" s="15"/>
      <c r="B216" s="15"/>
      <c r="C216" s="21"/>
      <c r="D216" s="4"/>
      <c r="E216" s="4"/>
      <c r="F216" s="4"/>
      <c r="G216" s="9"/>
      <c r="H216" s="9"/>
      <c r="I216" s="9"/>
      <c r="J216" s="9"/>
      <c r="K216" s="9"/>
      <c r="L216" s="9"/>
      <c r="M216" s="9"/>
    </row>
    <row r="217" spans="1:13" ht="12.75">
      <c r="A217" s="15"/>
      <c r="B217" s="15"/>
      <c r="C217" s="21"/>
      <c r="D217" s="4"/>
      <c r="E217" s="4"/>
      <c r="F217" s="4"/>
      <c r="G217" s="9"/>
      <c r="H217" s="9"/>
      <c r="I217" s="9"/>
      <c r="J217" s="9"/>
      <c r="K217" s="9"/>
      <c r="L217" s="9"/>
      <c r="M217" s="9"/>
    </row>
    <row r="218" spans="1:13" ht="12.75">
      <c r="A218" s="15"/>
      <c r="B218" s="15"/>
      <c r="C218" s="21"/>
      <c r="D218" s="4"/>
      <c r="E218" s="4"/>
      <c r="F218" s="4"/>
      <c r="G218" s="9"/>
      <c r="H218" s="9"/>
      <c r="I218" s="9"/>
      <c r="J218" s="9"/>
      <c r="K218" s="9"/>
      <c r="L218" s="9"/>
      <c r="M218" s="9"/>
    </row>
    <row r="219" spans="1:13" ht="12.75">
      <c r="A219" s="15"/>
      <c r="B219" s="15"/>
      <c r="C219" s="21"/>
      <c r="D219" s="4"/>
      <c r="E219" s="4"/>
      <c r="F219" s="4"/>
      <c r="G219" s="9"/>
      <c r="H219" s="9"/>
      <c r="I219" s="9"/>
      <c r="J219" s="9"/>
      <c r="K219" s="9"/>
      <c r="L219" s="9"/>
      <c r="M219" s="9"/>
    </row>
    <row r="220" spans="1:13" ht="12.75">
      <c r="A220" s="15"/>
      <c r="B220" s="15"/>
      <c r="C220" s="21"/>
      <c r="D220" s="4"/>
      <c r="E220" s="4"/>
      <c r="F220" s="4"/>
      <c r="G220" s="9"/>
      <c r="H220" s="9"/>
      <c r="I220" s="9"/>
      <c r="J220" s="9"/>
      <c r="K220" s="9"/>
      <c r="L220" s="9"/>
      <c r="M220" s="9"/>
    </row>
    <row r="221" spans="1:13" ht="12.75">
      <c r="A221" s="15"/>
      <c r="B221" s="15"/>
      <c r="C221" s="21"/>
      <c r="D221" s="4"/>
      <c r="E221" s="4"/>
      <c r="F221" s="4"/>
      <c r="G221" s="9"/>
      <c r="H221" s="9"/>
      <c r="I221" s="9"/>
      <c r="J221" s="9"/>
      <c r="K221" s="9"/>
      <c r="L221" s="9"/>
      <c r="M221" s="9"/>
    </row>
    <row r="222" spans="1:13" ht="12.75">
      <c r="A222" s="15"/>
      <c r="B222" s="15"/>
      <c r="C222" s="21"/>
      <c r="D222" s="4"/>
      <c r="E222" s="4"/>
      <c r="F222" s="4"/>
      <c r="G222" s="9"/>
      <c r="H222" s="9"/>
      <c r="I222" s="9"/>
      <c r="J222" s="9"/>
      <c r="K222" s="9"/>
      <c r="L222" s="9"/>
      <c r="M222" s="9"/>
    </row>
    <row r="223" spans="1:13" ht="12.75">
      <c r="A223" s="15"/>
      <c r="B223" s="15"/>
      <c r="C223" s="21"/>
      <c r="D223" s="4"/>
      <c r="E223" s="4"/>
      <c r="F223" s="4"/>
      <c r="G223" s="9"/>
      <c r="H223" s="9"/>
      <c r="I223" s="9"/>
      <c r="J223" s="9"/>
      <c r="K223" s="9"/>
      <c r="L223" s="9"/>
      <c r="M223" s="9"/>
    </row>
    <row r="224" spans="1:13" ht="12.75">
      <c r="A224" s="15"/>
      <c r="B224" s="15"/>
      <c r="C224" s="21"/>
      <c r="D224" s="4"/>
      <c r="E224" s="4"/>
      <c r="F224" s="4"/>
      <c r="G224" s="9"/>
      <c r="H224" s="9"/>
      <c r="I224" s="9"/>
      <c r="J224" s="9"/>
      <c r="K224" s="9"/>
      <c r="L224" s="9"/>
      <c r="M224" s="9"/>
    </row>
    <row r="225" spans="1:13" ht="12.75">
      <c r="A225" s="15"/>
      <c r="B225" s="15"/>
      <c r="C225" s="21"/>
      <c r="D225" s="4"/>
      <c r="E225" s="4"/>
      <c r="F225" s="4"/>
      <c r="G225" s="9"/>
      <c r="H225" s="9"/>
      <c r="I225" s="9"/>
      <c r="J225" s="9"/>
      <c r="K225" s="9"/>
      <c r="L225" s="9"/>
      <c r="M225" s="9"/>
    </row>
    <row r="226" spans="1:13" ht="12.75">
      <c r="A226" s="15"/>
      <c r="B226" s="15"/>
      <c r="C226" s="21"/>
      <c r="D226" s="4"/>
      <c r="E226" s="4"/>
      <c r="F226" s="4"/>
      <c r="G226" s="9"/>
      <c r="H226" s="9"/>
      <c r="I226" s="9"/>
      <c r="J226" s="9"/>
      <c r="K226" s="9"/>
      <c r="L226" s="9"/>
      <c r="M226" s="9"/>
    </row>
    <row r="227" spans="1:13" ht="12.75">
      <c r="A227" s="15"/>
      <c r="B227" s="15"/>
      <c r="C227" s="21"/>
      <c r="D227" s="4"/>
      <c r="E227" s="4"/>
      <c r="F227" s="4"/>
      <c r="G227" s="9"/>
      <c r="H227" s="9"/>
      <c r="I227" s="9"/>
      <c r="J227" s="9"/>
      <c r="K227" s="9"/>
      <c r="L227" s="9"/>
      <c r="M227" s="9"/>
    </row>
    <row r="228" spans="1:13" ht="12.75">
      <c r="A228" s="15"/>
      <c r="B228" s="15"/>
      <c r="C228" s="21"/>
      <c r="D228" s="4"/>
      <c r="E228" s="4"/>
      <c r="F228" s="4"/>
      <c r="G228" s="9"/>
      <c r="H228" s="9"/>
      <c r="I228" s="9"/>
      <c r="J228" s="9"/>
      <c r="K228" s="9"/>
      <c r="L228" s="9"/>
      <c r="M228" s="9"/>
    </row>
    <row r="229" spans="1:13" ht="12.75">
      <c r="A229" s="15"/>
      <c r="B229" s="15"/>
      <c r="C229" s="21"/>
      <c r="D229" s="4"/>
      <c r="E229" s="4"/>
      <c r="F229" s="4"/>
      <c r="G229" s="9"/>
      <c r="H229" s="9"/>
      <c r="I229" s="9"/>
      <c r="J229" s="9"/>
      <c r="K229" s="9"/>
      <c r="L229" s="9"/>
      <c r="M229" s="9"/>
    </row>
    <row r="230" spans="1:13" ht="12.75">
      <c r="A230" s="15"/>
      <c r="B230" s="15"/>
      <c r="C230" s="21"/>
      <c r="D230" s="4"/>
      <c r="E230" s="4"/>
      <c r="F230" s="4"/>
      <c r="G230" s="9"/>
      <c r="H230" s="9"/>
      <c r="I230" s="9"/>
      <c r="J230" s="9"/>
      <c r="K230" s="9"/>
      <c r="L230" s="9"/>
      <c r="M230" s="9"/>
    </row>
    <row r="231" spans="1:13" ht="12.75">
      <c r="A231" s="15"/>
      <c r="B231" s="15"/>
      <c r="C231" s="21"/>
      <c r="D231" s="4"/>
      <c r="E231" s="4"/>
      <c r="F231" s="4"/>
      <c r="G231" s="9"/>
      <c r="H231" s="9"/>
      <c r="I231" s="9"/>
      <c r="J231" s="9"/>
      <c r="K231" s="9"/>
      <c r="L231" s="9"/>
      <c r="M231" s="9"/>
    </row>
    <row r="232" spans="1:13" ht="12.75">
      <c r="A232" s="15"/>
      <c r="B232" s="15"/>
      <c r="C232" s="21"/>
      <c r="D232" s="4"/>
      <c r="E232" s="4"/>
      <c r="F232" s="4"/>
      <c r="G232" s="9"/>
      <c r="H232" s="9"/>
      <c r="I232" s="9"/>
      <c r="J232" s="9"/>
      <c r="K232" s="9"/>
      <c r="L232" s="9"/>
      <c r="M232" s="9"/>
    </row>
    <row r="233" spans="1:13" ht="12.75">
      <c r="A233" s="15"/>
      <c r="B233" s="15"/>
      <c r="C233" s="21"/>
      <c r="D233" s="4"/>
      <c r="E233" s="4"/>
      <c r="F233" s="4"/>
      <c r="G233" s="9"/>
      <c r="H233" s="9"/>
      <c r="I233" s="9"/>
      <c r="J233" s="9"/>
      <c r="K233" s="9"/>
      <c r="L233" s="9"/>
      <c r="M233" s="9"/>
    </row>
    <row r="234" spans="1:13" ht="12.75">
      <c r="A234" s="15"/>
      <c r="B234" s="15"/>
      <c r="C234" s="21"/>
      <c r="D234" s="4"/>
      <c r="E234" s="4"/>
      <c r="F234" s="4"/>
      <c r="G234" s="9"/>
      <c r="H234" s="9"/>
      <c r="I234" s="9"/>
      <c r="J234" s="9"/>
      <c r="K234" s="9"/>
      <c r="L234" s="9"/>
      <c r="M234" s="9"/>
    </row>
    <row r="235" spans="1:13" ht="12.75">
      <c r="A235" s="15"/>
      <c r="B235" s="15"/>
      <c r="C235" s="21"/>
      <c r="D235" s="4"/>
      <c r="E235" s="4"/>
      <c r="F235" s="4"/>
      <c r="G235" s="9"/>
      <c r="H235" s="9"/>
      <c r="I235" s="9"/>
      <c r="J235" s="9"/>
      <c r="K235" s="9"/>
      <c r="L235" s="9"/>
      <c r="M235" s="9"/>
    </row>
    <row r="236" spans="1:13" ht="12.75">
      <c r="A236" s="15"/>
      <c r="B236" s="15"/>
      <c r="C236" s="21"/>
      <c r="D236" s="4"/>
      <c r="E236" s="4"/>
      <c r="F236" s="4"/>
      <c r="G236" s="9"/>
      <c r="H236" s="9"/>
      <c r="I236" s="9"/>
      <c r="J236" s="9"/>
      <c r="K236" s="9"/>
      <c r="L236" s="9"/>
      <c r="M236" s="9"/>
    </row>
    <row r="237" spans="1:13" ht="12.75">
      <c r="A237" s="15"/>
      <c r="B237" s="15"/>
      <c r="C237" s="21"/>
      <c r="D237" s="4"/>
      <c r="E237" s="4"/>
      <c r="F237" s="4"/>
      <c r="G237" s="9"/>
      <c r="H237" s="9"/>
      <c r="I237" s="9"/>
      <c r="J237" s="9"/>
      <c r="K237" s="9"/>
      <c r="L237" s="9"/>
      <c r="M237" s="9"/>
    </row>
    <row r="238" spans="1:13" ht="12.75">
      <c r="A238" s="15"/>
      <c r="B238" s="15"/>
      <c r="C238" s="21"/>
      <c r="D238" s="4"/>
      <c r="E238" s="4"/>
      <c r="F238" s="4"/>
      <c r="G238" s="9"/>
      <c r="H238" s="9"/>
      <c r="I238" s="9"/>
      <c r="J238" s="9"/>
      <c r="K238" s="9"/>
      <c r="L238" s="9"/>
      <c r="M238" s="9"/>
    </row>
    <row r="239" spans="1:13" ht="12.75">
      <c r="A239" s="15"/>
      <c r="B239" s="15"/>
      <c r="C239" s="21"/>
      <c r="D239" s="4"/>
      <c r="E239" s="4"/>
      <c r="F239" s="4"/>
      <c r="G239" s="9"/>
      <c r="H239" s="9"/>
      <c r="I239" s="9"/>
      <c r="J239" s="9"/>
      <c r="K239" s="9"/>
      <c r="L239" s="9"/>
      <c r="M239" s="9"/>
    </row>
    <row r="240" spans="1:13" ht="12.75">
      <c r="A240" s="15"/>
      <c r="B240" s="15"/>
      <c r="C240" s="21"/>
      <c r="D240" s="4"/>
      <c r="E240" s="4"/>
      <c r="F240" s="4"/>
      <c r="G240" s="9"/>
      <c r="H240" s="9"/>
      <c r="I240" s="9"/>
      <c r="J240" s="9"/>
      <c r="K240" s="9"/>
      <c r="L240" s="9"/>
      <c r="M240" s="9"/>
    </row>
    <row r="241" spans="1:13" ht="12.75">
      <c r="A241" s="15"/>
      <c r="B241" s="15"/>
      <c r="C241" s="21"/>
      <c r="D241" s="4"/>
      <c r="E241" s="4"/>
      <c r="F241" s="4"/>
      <c r="G241" s="9"/>
      <c r="H241" s="9"/>
      <c r="I241" s="9"/>
      <c r="J241" s="9"/>
      <c r="K241" s="9"/>
      <c r="L241" s="9"/>
      <c r="M241" s="9"/>
    </row>
    <row r="242" spans="1:13" ht="12.75">
      <c r="A242" s="15"/>
      <c r="B242" s="15"/>
      <c r="C242" s="21"/>
      <c r="D242" s="4"/>
      <c r="E242" s="4"/>
      <c r="F242" s="4"/>
      <c r="G242" s="9"/>
      <c r="H242" s="9"/>
      <c r="I242" s="9"/>
      <c r="J242" s="9"/>
      <c r="K242" s="9"/>
      <c r="L242" s="9"/>
      <c r="M242" s="9"/>
    </row>
    <row r="243" spans="1:13" ht="12.75">
      <c r="A243" s="15"/>
      <c r="B243" s="15"/>
      <c r="C243" s="21"/>
      <c r="D243" s="4"/>
      <c r="E243" s="4"/>
      <c r="F243" s="4"/>
      <c r="G243" s="9"/>
      <c r="H243" s="9"/>
      <c r="I243" s="9"/>
      <c r="J243" s="9"/>
      <c r="K243" s="9"/>
      <c r="L243" s="9"/>
      <c r="M243" s="9"/>
    </row>
    <row r="244" spans="1:13" ht="12.75">
      <c r="A244" s="15"/>
      <c r="B244" s="15"/>
      <c r="C244" s="21"/>
      <c r="D244" s="4"/>
      <c r="E244" s="4"/>
      <c r="F244" s="4"/>
      <c r="G244" s="9"/>
      <c r="H244" s="9"/>
      <c r="I244" s="9"/>
      <c r="J244" s="9"/>
      <c r="K244" s="9"/>
      <c r="L244" s="9"/>
      <c r="M244" s="9"/>
    </row>
    <row r="245" spans="1:13" ht="12.75">
      <c r="A245" s="15"/>
      <c r="B245" s="15"/>
      <c r="C245" s="21"/>
      <c r="D245" s="4"/>
      <c r="E245" s="4"/>
      <c r="F245" s="4"/>
      <c r="G245" s="9"/>
      <c r="H245" s="9"/>
      <c r="I245" s="9"/>
      <c r="J245" s="9"/>
      <c r="K245" s="9"/>
      <c r="L245" s="9"/>
      <c r="M245" s="9"/>
    </row>
    <row r="246" spans="1:13" ht="12.75">
      <c r="A246" s="15"/>
      <c r="B246" s="15"/>
      <c r="C246" s="21"/>
      <c r="D246" s="4"/>
      <c r="E246" s="4"/>
      <c r="F246" s="4"/>
      <c r="G246" s="9"/>
      <c r="H246" s="9"/>
      <c r="I246" s="9"/>
      <c r="J246" s="9"/>
      <c r="K246" s="9"/>
      <c r="L246" s="9"/>
      <c r="M246" s="9"/>
    </row>
    <row r="247" spans="1:13" ht="12.75">
      <c r="A247" s="15"/>
      <c r="B247" s="15"/>
      <c r="C247" s="21"/>
      <c r="D247" s="4"/>
      <c r="E247" s="4"/>
      <c r="F247" s="4"/>
      <c r="G247" s="9"/>
      <c r="H247" s="9"/>
      <c r="I247" s="9"/>
      <c r="J247" s="9"/>
      <c r="K247" s="9"/>
      <c r="L247" s="9"/>
      <c r="M247" s="9"/>
    </row>
    <row r="248" spans="1:13" ht="12.75">
      <c r="A248" s="15"/>
      <c r="B248" s="15"/>
      <c r="C248" s="21"/>
      <c r="D248" s="4"/>
      <c r="E248" s="4"/>
      <c r="F248" s="4"/>
      <c r="G248" s="9"/>
      <c r="H248" s="9"/>
      <c r="I248" s="9"/>
      <c r="J248" s="9"/>
      <c r="K248" s="9"/>
      <c r="L248" s="9"/>
      <c r="M248" s="9"/>
    </row>
    <row r="249" spans="1:13" ht="12.75">
      <c r="A249" s="15"/>
      <c r="B249" s="15"/>
      <c r="C249" s="21"/>
      <c r="D249" s="4"/>
      <c r="E249" s="4"/>
      <c r="F249" s="4"/>
      <c r="G249" s="9"/>
      <c r="H249" s="9"/>
      <c r="I249" s="9"/>
      <c r="J249" s="9"/>
      <c r="K249" s="9"/>
      <c r="L249" s="9"/>
      <c r="M249" s="9"/>
    </row>
    <row r="250" spans="1:13" ht="12.75">
      <c r="A250" s="15"/>
      <c r="B250" s="15"/>
      <c r="C250" s="21"/>
      <c r="D250" s="4"/>
      <c r="E250" s="4"/>
      <c r="F250" s="4"/>
      <c r="G250" s="9"/>
      <c r="H250" s="9"/>
      <c r="I250" s="9"/>
      <c r="J250" s="9"/>
      <c r="K250" s="9"/>
      <c r="L250" s="9"/>
      <c r="M250" s="9"/>
    </row>
    <row r="251" spans="1:13" ht="12.75">
      <c r="A251" s="15"/>
      <c r="B251" s="15"/>
      <c r="C251" s="21"/>
      <c r="D251" s="4"/>
      <c r="E251" s="4"/>
      <c r="F251" s="4"/>
      <c r="G251" s="9"/>
      <c r="H251" s="9"/>
      <c r="I251" s="9"/>
      <c r="J251" s="9"/>
      <c r="K251" s="9"/>
      <c r="L251" s="9"/>
      <c r="M251" s="9"/>
    </row>
    <row r="252" spans="1:13" ht="12.75">
      <c r="A252" s="15"/>
      <c r="B252" s="15"/>
      <c r="C252" s="21"/>
      <c r="D252" s="4"/>
      <c r="E252" s="4"/>
      <c r="F252" s="4"/>
      <c r="G252" s="9"/>
      <c r="H252" s="9"/>
      <c r="I252" s="9"/>
      <c r="J252" s="9"/>
      <c r="K252" s="9"/>
      <c r="L252" s="9"/>
      <c r="M252" s="9"/>
    </row>
    <row r="253" spans="1:13" ht="12.75">
      <c r="A253" s="15"/>
      <c r="B253" s="15"/>
      <c r="C253" s="21"/>
      <c r="D253" s="4"/>
      <c r="E253" s="4"/>
      <c r="F253" s="4"/>
      <c r="G253" s="9"/>
      <c r="H253" s="9"/>
      <c r="I253" s="9"/>
      <c r="J253" s="9"/>
      <c r="K253" s="9"/>
      <c r="L253" s="9"/>
      <c r="M253" s="9"/>
    </row>
    <row r="254" spans="1:13" ht="12.75">
      <c r="A254" s="15"/>
      <c r="B254" s="15"/>
      <c r="C254" s="21"/>
      <c r="D254" s="4"/>
      <c r="E254" s="4"/>
      <c r="F254" s="4"/>
      <c r="G254" s="9"/>
      <c r="H254" s="9"/>
      <c r="I254" s="9"/>
      <c r="J254" s="9"/>
      <c r="K254" s="9"/>
      <c r="L254" s="9"/>
      <c r="M254" s="9"/>
    </row>
    <row r="255" spans="1:13" ht="12.75">
      <c r="A255" s="15"/>
      <c r="B255" s="15"/>
      <c r="C255" s="21"/>
      <c r="D255" s="4"/>
      <c r="E255" s="4"/>
      <c r="F255" s="4"/>
      <c r="G255" s="9"/>
      <c r="H255" s="9"/>
      <c r="I255" s="9"/>
      <c r="J255" s="9"/>
      <c r="K255" s="9"/>
      <c r="L255" s="9"/>
      <c r="M255" s="9"/>
    </row>
    <row r="256" spans="1:13" ht="12.75">
      <c r="A256" s="15"/>
      <c r="B256" s="15"/>
      <c r="C256" s="21"/>
      <c r="D256" s="4"/>
      <c r="E256" s="4"/>
      <c r="F256" s="4"/>
      <c r="G256" s="9"/>
      <c r="H256" s="9"/>
      <c r="I256" s="9"/>
      <c r="J256" s="9"/>
      <c r="K256" s="9"/>
      <c r="L256" s="9"/>
      <c r="M256" s="9"/>
    </row>
    <row r="257" spans="1:13" ht="12.75">
      <c r="A257" s="15"/>
      <c r="B257" s="15"/>
      <c r="C257" s="21"/>
      <c r="D257" s="4"/>
      <c r="E257" s="4"/>
      <c r="F257" s="4"/>
      <c r="G257" s="9"/>
      <c r="H257" s="9"/>
      <c r="I257" s="9"/>
      <c r="J257" s="9"/>
      <c r="K257" s="9"/>
      <c r="L257" s="9"/>
      <c r="M257" s="9"/>
    </row>
    <row r="258" spans="1:13" ht="12.75">
      <c r="A258" s="15"/>
      <c r="B258" s="15"/>
      <c r="C258" s="21"/>
      <c r="D258" s="4"/>
      <c r="E258" s="4"/>
      <c r="F258" s="4"/>
      <c r="G258" s="9"/>
      <c r="H258" s="9"/>
      <c r="I258" s="9"/>
      <c r="J258" s="9"/>
      <c r="K258" s="9"/>
      <c r="L258" s="9"/>
      <c r="M258" s="9"/>
    </row>
    <row r="259" spans="1:13" ht="12.75">
      <c r="A259" s="15"/>
      <c r="B259" s="15"/>
      <c r="C259" s="21"/>
      <c r="D259" s="4"/>
      <c r="E259" s="4"/>
      <c r="F259" s="4"/>
      <c r="G259" s="9"/>
      <c r="H259" s="9"/>
      <c r="I259" s="9"/>
      <c r="J259" s="9"/>
      <c r="K259" s="9"/>
      <c r="L259" s="9"/>
      <c r="M259" s="9"/>
    </row>
    <row r="260" spans="1:13" ht="12.75">
      <c r="A260" s="15"/>
      <c r="B260" s="15"/>
      <c r="C260" s="21"/>
      <c r="D260" s="4"/>
      <c r="E260" s="4"/>
      <c r="F260" s="4"/>
      <c r="G260" s="9"/>
      <c r="H260" s="9"/>
      <c r="I260" s="9"/>
      <c r="J260" s="9"/>
      <c r="K260" s="9"/>
      <c r="L260" s="9"/>
      <c r="M260" s="9"/>
    </row>
    <row r="261" spans="1:13" ht="12.75">
      <c r="A261" s="15"/>
      <c r="B261" s="15"/>
      <c r="C261" s="21"/>
      <c r="D261" s="4"/>
      <c r="E261" s="4"/>
      <c r="F261" s="4"/>
      <c r="G261" s="9"/>
      <c r="H261" s="9"/>
      <c r="I261" s="9"/>
      <c r="J261" s="9"/>
      <c r="K261" s="9"/>
      <c r="L261" s="9"/>
      <c r="M261" s="9"/>
    </row>
    <row r="262" spans="1:13" ht="12.75">
      <c r="A262" s="15"/>
      <c r="B262" s="15"/>
      <c r="C262" s="21"/>
      <c r="D262" s="4"/>
      <c r="E262" s="4"/>
      <c r="F262" s="4"/>
      <c r="G262" s="9"/>
      <c r="H262" s="9"/>
      <c r="I262" s="9"/>
      <c r="J262" s="9"/>
      <c r="K262" s="9"/>
      <c r="L262" s="9"/>
      <c r="M262" s="9"/>
    </row>
    <row r="263" spans="1:13" ht="12.75">
      <c r="A263" s="15"/>
      <c r="B263" s="15"/>
      <c r="C263" s="21"/>
      <c r="D263" s="4"/>
      <c r="E263" s="4"/>
      <c r="F263" s="4"/>
      <c r="G263" s="9"/>
      <c r="H263" s="9"/>
      <c r="I263" s="9"/>
      <c r="J263" s="9"/>
      <c r="K263" s="9"/>
      <c r="L263" s="9"/>
      <c r="M263" s="9"/>
    </row>
    <row r="264" spans="1:13" ht="12.75">
      <c r="A264" s="15"/>
      <c r="B264" s="15"/>
      <c r="C264" s="21"/>
      <c r="D264" s="4"/>
      <c r="E264" s="4"/>
      <c r="F264" s="4"/>
      <c r="G264" s="9"/>
      <c r="H264" s="9"/>
      <c r="I264" s="9"/>
      <c r="J264" s="9"/>
      <c r="K264" s="9"/>
      <c r="L264" s="9"/>
      <c r="M264" s="9"/>
    </row>
    <row r="265" spans="1:13" ht="12.75">
      <c r="A265" s="15"/>
      <c r="B265" s="15"/>
      <c r="C265" s="21"/>
      <c r="D265" s="4"/>
      <c r="E265" s="4"/>
      <c r="F265" s="4"/>
      <c r="G265" s="9"/>
      <c r="H265" s="9"/>
      <c r="I265" s="9"/>
      <c r="J265" s="9"/>
      <c r="K265" s="9"/>
      <c r="L265" s="9"/>
      <c r="M265" s="9"/>
    </row>
    <row r="266" spans="1:13" ht="12.75">
      <c r="A266" s="15"/>
      <c r="B266" s="15"/>
      <c r="C266" s="21"/>
      <c r="D266" s="4"/>
      <c r="E266" s="4"/>
      <c r="F266" s="4"/>
      <c r="G266" s="9"/>
      <c r="H266" s="9"/>
      <c r="I266" s="9"/>
      <c r="J266" s="9"/>
      <c r="K266" s="9"/>
      <c r="L266" s="9"/>
      <c r="M266" s="9"/>
    </row>
    <row r="267" spans="1:13" ht="12.75">
      <c r="A267" s="15"/>
      <c r="B267" s="15"/>
      <c r="C267" s="21"/>
      <c r="D267" s="4"/>
      <c r="E267" s="4"/>
      <c r="F267" s="4"/>
      <c r="G267" s="9"/>
      <c r="H267" s="9"/>
      <c r="I267" s="9"/>
      <c r="J267" s="9"/>
      <c r="K267" s="9"/>
      <c r="L267" s="9"/>
      <c r="M267" s="9"/>
    </row>
    <row r="268" spans="1:13" ht="12.75">
      <c r="A268" s="15"/>
      <c r="B268" s="15"/>
      <c r="C268" s="21"/>
      <c r="D268" s="4"/>
      <c r="E268" s="4"/>
      <c r="F268" s="4"/>
      <c r="G268" s="9"/>
      <c r="H268" s="9"/>
      <c r="I268" s="9"/>
      <c r="J268" s="9"/>
      <c r="K268" s="9"/>
      <c r="L268" s="9"/>
      <c r="M268" s="9"/>
    </row>
    <row r="269" spans="1:13" ht="12.75">
      <c r="A269" s="15"/>
      <c r="B269" s="15"/>
      <c r="C269" s="21"/>
      <c r="D269" s="4"/>
      <c r="E269" s="4"/>
      <c r="F269" s="4"/>
      <c r="G269" s="9"/>
      <c r="H269" s="9"/>
      <c r="I269" s="9"/>
      <c r="J269" s="9"/>
      <c r="K269" s="9"/>
      <c r="L269" s="9"/>
      <c r="M269" s="9"/>
    </row>
    <row r="270" spans="1:13" ht="12.75">
      <c r="A270" s="15"/>
      <c r="B270" s="15"/>
      <c r="C270" s="21"/>
      <c r="D270" s="4"/>
      <c r="E270" s="4"/>
      <c r="F270" s="4"/>
      <c r="G270" s="9"/>
      <c r="H270" s="9"/>
      <c r="I270" s="9"/>
      <c r="J270" s="9"/>
      <c r="K270" s="9"/>
      <c r="L270" s="9"/>
      <c r="M270" s="9"/>
    </row>
    <row r="271" spans="1:13" ht="12.75">
      <c r="A271" s="15"/>
      <c r="B271" s="15"/>
      <c r="C271" s="21"/>
      <c r="D271" s="4"/>
      <c r="E271" s="4"/>
      <c r="F271" s="4"/>
      <c r="G271" s="9"/>
      <c r="H271" s="9"/>
      <c r="I271" s="9"/>
      <c r="J271" s="9"/>
      <c r="K271" s="9"/>
      <c r="L271" s="9"/>
      <c r="M271" s="9"/>
    </row>
    <row r="272" spans="1:13" ht="12.75">
      <c r="A272" s="15"/>
      <c r="B272" s="15"/>
      <c r="C272" s="21"/>
      <c r="D272" s="4"/>
      <c r="E272" s="4"/>
      <c r="F272" s="4"/>
      <c r="G272" s="9"/>
      <c r="H272" s="9"/>
      <c r="I272" s="9"/>
      <c r="J272" s="9"/>
      <c r="K272" s="9"/>
      <c r="L272" s="9"/>
      <c r="M272" s="9"/>
    </row>
    <row r="273" spans="1:13" ht="12.75">
      <c r="A273" s="15"/>
      <c r="B273" s="15"/>
      <c r="C273" s="21"/>
      <c r="D273" s="4"/>
      <c r="E273" s="4"/>
      <c r="F273" s="4"/>
      <c r="G273" s="9"/>
      <c r="H273" s="9"/>
      <c r="I273" s="9"/>
      <c r="J273" s="9"/>
      <c r="K273" s="9"/>
      <c r="L273" s="9"/>
      <c r="M273" s="9"/>
    </row>
    <row r="274" spans="1:13" ht="12.75">
      <c r="A274" s="15"/>
      <c r="B274" s="15"/>
      <c r="C274" s="21"/>
      <c r="D274" s="4"/>
      <c r="E274" s="4"/>
      <c r="F274" s="4"/>
      <c r="G274" s="9"/>
      <c r="H274" s="9"/>
      <c r="I274" s="9"/>
      <c r="J274" s="9"/>
      <c r="K274" s="9"/>
      <c r="L274" s="9"/>
      <c r="M274" s="9"/>
    </row>
    <row r="275" spans="1:13" ht="12.75">
      <c r="A275" s="15"/>
      <c r="B275" s="15"/>
      <c r="C275" s="21"/>
      <c r="D275" s="4"/>
      <c r="E275" s="4"/>
      <c r="F275" s="4"/>
      <c r="G275" s="9"/>
      <c r="H275" s="9"/>
      <c r="I275" s="9"/>
      <c r="J275" s="9"/>
      <c r="K275" s="9"/>
      <c r="L275" s="9"/>
      <c r="M275" s="9"/>
    </row>
    <row r="276" spans="1:13" ht="12.75">
      <c r="A276" s="15"/>
      <c r="B276" s="15"/>
      <c r="C276" s="21"/>
      <c r="D276" s="4"/>
      <c r="E276" s="4"/>
      <c r="F276" s="4"/>
      <c r="G276" s="9"/>
      <c r="H276" s="9"/>
      <c r="I276" s="9"/>
      <c r="J276" s="9"/>
      <c r="K276" s="9"/>
      <c r="L276" s="9"/>
      <c r="M276" s="9"/>
    </row>
    <row r="277" spans="1:13" ht="12.75">
      <c r="A277" s="15"/>
      <c r="B277" s="15"/>
      <c r="C277" s="21"/>
      <c r="D277" s="4"/>
      <c r="E277" s="4"/>
      <c r="F277" s="4"/>
      <c r="G277" s="9"/>
      <c r="H277" s="9"/>
      <c r="I277" s="9"/>
      <c r="J277" s="9"/>
      <c r="K277" s="9"/>
      <c r="L277" s="9"/>
      <c r="M277" s="9"/>
    </row>
    <row r="278" spans="1:13" ht="12.75">
      <c r="A278" s="15"/>
      <c r="B278" s="15"/>
      <c r="C278" s="21"/>
      <c r="D278" s="4"/>
      <c r="E278" s="4"/>
      <c r="F278" s="4"/>
      <c r="G278" s="9"/>
      <c r="H278" s="9"/>
      <c r="I278" s="9"/>
      <c r="J278" s="9"/>
      <c r="K278" s="9"/>
      <c r="L278" s="9"/>
      <c r="M278" s="9"/>
    </row>
    <row r="279" spans="1:13" ht="12.75">
      <c r="A279" s="15"/>
      <c r="B279" s="15"/>
      <c r="C279" s="21"/>
      <c r="D279" s="4"/>
      <c r="E279" s="4"/>
      <c r="F279" s="4"/>
      <c r="G279" s="9"/>
      <c r="H279" s="9"/>
      <c r="I279" s="9"/>
      <c r="J279" s="9"/>
      <c r="K279" s="9"/>
      <c r="L279" s="9"/>
      <c r="M279" s="9"/>
    </row>
    <row r="280" spans="1:13" ht="12.75">
      <c r="A280" s="15"/>
      <c r="B280" s="15"/>
      <c r="C280" s="21"/>
      <c r="D280" s="4"/>
      <c r="E280" s="4"/>
      <c r="F280" s="4"/>
      <c r="G280" s="9"/>
      <c r="H280" s="9"/>
      <c r="I280" s="9"/>
      <c r="J280" s="9"/>
      <c r="K280" s="9"/>
      <c r="L280" s="9"/>
      <c r="M280" s="9"/>
    </row>
    <row r="281" spans="1:13" ht="12.75">
      <c r="A281" s="15"/>
      <c r="B281" s="15"/>
      <c r="C281" s="21"/>
      <c r="D281" s="4"/>
      <c r="E281" s="4"/>
      <c r="F281" s="4"/>
      <c r="G281" s="9"/>
      <c r="H281" s="9"/>
      <c r="I281" s="9"/>
      <c r="J281" s="9"/>
      <c r="K281" s="9"/>
      <c r="L281" s="9"/>
      <c r="M281" s="9"/>
    </row>
    <row r="282" spans="1:13" ht="12.75">
      <c r="A282" s="15"/>
      <c r="B282" s="15"/>
      <c r="C282" s="21"/>
      <c r="D282" s="4"/>
      <c r="E282" s="4"/>
      <c r="F282" s="4"/>
      <c r="G282" s="9"/>
      <c r="H282" s="9"/>
      <c r="I282" s="9"/>
      <c r="J282" s="9"/>
      <c r="K282" s="9"/>
      <c r="L282" s="9"/>
      <c r="M282" s="9"/>
    </row>
    <row r="283" spans="1:13" ht="12.75">
      <c r="A283" s="15"/>
      <c r="B283" s="15"/>
      <c r="C283" s="21"/>
      <c r="D283" s="4"/>
      <c r="E283" s="4"/>
      <c r="F283" s="4"/>
      <c r="G283" s="9"/>
      <c r="H283" s="9"/>
      <c r="I283" s="9"/>
      <c r="J283" s="9"/>
      <c r="K283" s="9"/>
      <c r="L283" s="9"/>
      <c r="M283" s="9"/>
    </row>
    <row r="284" spans="1:13" ht="12.75">
      <c r="A284" s="15"/>
      <c r="B284" s="15"/>
      <c r="C284" s="21"/>
      <c r="D284" s="4"/>
      <c r="E284" s="4"/>
      <c r="F284" s="4"/>
      <c r="G284" s="9"/>
      <c r="H284" s="9"/>
      <c r="I284" s="9"/>
      <c r="J284" s="9"/>
      <c r="K284" s="9"/>
      <c r="L284" s="9"/>
      <c r="M284" s="9"/>
    </row>
    <row r="285" spans="1:13" ht="12.75">
      <c r="A285" s="15"/>
      <c r="B285" s="15"/>
      <c r="C285" s="21"/>
      <c r="D285" s="4"/>
      <c r="E285" s="4"/>
      <c r="F285" s="4"/>
      <c r="G285" s="9"/>
      <c r="H285" s="9"/>
      <c r="I285" s="9"/>
      <c r="J285" s="9"/>
      <c r="K285" s="9"/>
      <c r="L285" s="9"/>
      <c r="M285" s="9"/>
    </row>
    <row r="286" spans="1:13" ht="12.75">
      <c r="A286" s="15"/>
      <c r="B286" s="15"/>
      <c r="C286" s="21"/>
      <c r="D286" s="4"/>
      <c r="E286" s="4"/>
      <c r="F286" s="4"/>
      <c r="G286" s="9"/>
      <c r="H286" s="9"/>
      <c r="I286" s="9"/>
      <c r="J286" s="9"/>
      <c r="K286" s="9"/>
      <c r="L286" s="9"/>
      <c r="M286" s="9"/>
    </row>
    <row r="287" spans="1:13" ht="12.75">
      <c r="A287" s="15"/>
      <c r="B287" s="15"/>
      <c r="C287" s="21"/>
      <c r="D287" s="4"/>
      <c r="E287" s="4"/>
      <c r="F287" s="4"/>
      <c r="G287" s="9"/>
      <c r="H287" s="9"/>
      <c r="I287" s="9"/>
      <c r="J287" s="9"/>
      <c r="K287" s="9"/>
      <c r="L287" s="9"/>
      <c r="M287" s="9"/>
    </row>
    <row r="288" spans="1:13" ht="12.75">
      <c r="A288" s="15"/>
      <c r="B288" s="15"/>
      <c r="C288" s="21"/>
      <c r="D288" s="4"/>
      <c r="E288" s="4"/>
      <c r="F288" s="4"/>
      <c r="G288" s="9"/>
      <c r="H288" s="9"/>
      <c r="I288" s="9"/>
      <c r="J288" s="9"/>
      <c r="K288" s="9"/>
      <c r="L288" s="9"/>
      <c r="M288" s="9"/>
    </row>
    <row r="289" spans="1:13" ht="12.75">
      <c r="A289" s="15"/>
      <c r="B289" s="15"/>
      <c r="C289" s="21"/>
      <c r="D289" s="4"/>
      <c r="E289" s="4"/>
      <c r="F289" s="4"/>
      <c r="G289" s="9"/>
      <c r="H289" s="9"/>
      <c r="I289" s="9"/>
      <c r="J289" s="9"/>
      <c r="K289" s="9"/>
      <c r="L289" s="9"/>
      <c r="M289" s="9"/>
    </row>
    <row r="290" spans="1:13" ht="12.75">
      <c r="A290" s="15"/>
      <c r="B290" s="15"/>
      <c r="C290" s="21"/>
      <c r="D290" s="4"/>
      <c r="E290" s="4"/>
      <c r="F290" s="4"/>
      <c r="G290" s="9"/>
      <c r="H290" s="9"/>
      <c r="I290" s="9"/>
      <c r="J290" s="9"/>
      <c r="K290" s="9"/>
      <c r="L290" s="9"/>
      <c r="M290" s="9"/>
    </row>
    <row r="291" spans="1:13" ht="12.75">
      <c r="A291" s="15"/>
      <c r="B291" s="15"/>
      <c r="C291" s="21"/>
      <c r="D291" s="4"/>
      <c r="E291" s="4"/>
      <c r="F291" s="4"/>
      <c r="G291" s="9"/>
      <c r="H291" s="9"/>
      <c r="I291" s="9"/>
      <c r="J291" s="9"/>
      <c r="K291" s="9"/>
      <c r="L291" s="9"/>
      <c r="M291" s="9"/>
    </row>
    <row r="292" spans="1:13" ht="12.75">
      <c r="A292" s="15"/>
      <c r="B292" s="15"/>
      <c r="C292" s="21"/>
      <c r="D292" s="4"/>
      <c r="E292" s="4"/>
      <c r="F292" s="4"/>
      <c r="G292" s="9"/>
      <c r="H292" s="9"/>
      <c r="I292" s="9"/>
      <c r="J292" s="9"/>
      <c r="K292" s="9"/>
      <c r="L292" s="9"/>
      <c r="M292" s="9"/>
    </row>
    <row r="293" spans="1:13" ht="12.75">
      <c r="A293" s="15"/>
      <c r="B293" s="15"/>
      <c r="C293" s="21"/>
      <c r="D293" s="4"/>
      <c r="E293" s="4"/>
      <c r="F293" s="4"/>
      <c r="G293" s="9"/>
      <c r="H293" s="9"/>
      <c r="I293" s="9"/>
      <c r="J293" s="9"/>
      <c r="K293" s="9"/>
      <c r="L293" s="9"/>
      <c r="M293" s="9"/>
    </row>
    <row r="294" spans="1:13" ht="12.75">
      <c r="A294" s="15"/>
      <c r="B294" s="15"/>
      <c r="C294" s="21"/>
      <c r="D294" s="4"/>
      <c r="E294" s="4"/>
      <c r="F294" s="4"/>
      <c r="G294" s="9"/>
      <c r="H294" s="9"/>
      <c r="I294" s="9"/>
      <c r="J294" s="9"/>
      <c r="K294" s="9"/>
      <c r="L294" s="9"/>
      <c r="M294" s="9"/>
    </row>
    <row r="295" spans="1:13" ht="12.75">
      <c r="A295" s="15"/>
      <c r="B295" s="15"/>
      <c r="C295" s="21"/>
      <c r="D295" s="4"/>
      <c r="E295" s="4"/>
      <c r="F295" s="4"/>
      <c r="G295" s="9"/>
      <c r="H295" s="9"/>
      <c r="I295" s="9"/>
      <c r="J295" s="9"/>
      <c r="K295" s="9"/>
      <c r="L295" s="9"/>
      <c r="M295" s="9"/>
    </row>
    <row r="296" spans="1:13" ht="12.75">
      <c r="A296" s="15"/>
      <c r="B296" s="15"/>
      <c r="C296" s="21"/>
      <c r="D296" s="4"/>
      <c r="E296" s="4"/>
      <c r="F296" s="4"/>
      <c r="G296" s="9"/>
      <c r="H296" s="9"/>
      <c r="I296" s="9"/>
      <c r="J296" s="9"/>
      <c r="K296" s="9"/>
      <c r="L296" s="9"/>
      <c r="M296" s="9"/>
    </row>
    <row r="297" spans="1:13" ht="12.75">
      <c r="A297" s="15"/>
      <c r="B297" s="15"/>
      <c r="C297" s="21"/>
      <c r="D297" s="4"/>
      <c r="E297" s="4"/>
      <c r="F297" s="4"/>
      <c r="G297" s="9"/>
      <c r="H297" s="9"/>
      <c r="I297" s="9"/>
      <c r="J297" s="9"/>
      <c r="K297" s="9"/>
      <c r="L297" s="9"/>
      <c r="M297" s="9"/>
    </row>
    <row r="298" spans="1:13" ht="12.75">
      <c r="A298" s="15"/>
      <c r="B298" s="15"/>
      <c r="C298" s="21"/>
      <c r="D298" s="4"/>
      <c r="E298" s="4"/>
      <c r="F298" s="4"/>
      <c r="G298" s="9"/>
      <c r="H298" s="9"/>
      <c r="I298" s="9"/>
      <c r="J298" s="9"/>
      <c r="K298" s="9"/>
      <c r="L298" s="9"/>
      <c r="M298" s="9"/>
    </row>
    <row r="299" spans="1:13" ht="12.75">
      <c r="A299" s="15"/>
      <c r="B299" s="15"/>
      <c r="C299" s="21"/>
      <c r="D299" s="4"/>
      <c r="E299" s="4"/>
      <c r="F299" s="4"/>
      <c r="G299" s="9"/>
      <c r="H299" s="9"/>
      <c r="I299" s="9"/>
      <c r="J299" s="9"/>
      <c r="K299" s="9"/>
      <c r="L299" s="9"/>
      <c r="M299" s="9"/>
    </row>
    <row r="300" spans="1:13" ht="12.75">
      <c r="A300" s="15"/>
      <c r="B300" s="15"/>
      <c r="C300" s="21"/>
      <c r="D300" s="4"/>
      <c r="E300" s="4"/>
      <c r="F300" s="4"/>
      <c r="G300" s="9"/>
      <c r="H300" s="9"/>
      <c r="I300" s="9"/>
      <c r="J300" s="9"/>
      <c r="K300" s="9"/>
      <c r="L300" s="9"/>
      <c r="M300" s="9"/>
    </row>
    <row r="301" spans="1:13" ht="12.75">
      <c r="A301" s="15"/>
      <c r="B301" s="15"/>
      <c r="C301" s="21"/>
      <c r="D301" s="4"/>
      <c r="E301" s="4"/>
      <c r="F301" s="4"/>
      <c r="G301" s="9"/>
      <c r="H301" s="9"/>
      <c r="I301" s="9"/>
      <c r="J301" s="9"/>
      <c r="K301" s="9"/>
      <c r="L301" s="9"/>
      <c r="M301" s="9"/>
    </row>
    <row r="302" spans="1:13" ht="12.75">
      <c r="A302" s="15"/>
      <c r="B302" s="15"/>
      <c r="C302" s="21"/>
      <c r="D302" s="4"/>
      <c r="E302" s="4"/>
      <c r="F302" s="4"/>
      <c r="G302" s="9"/>
      <c r="H302" s="9"/>
      <c r="I302" s="9"/>
      <c r="J302" s="9"/>
      <c r="K302" s="9"/>
      <c r="L302" s="9"/>
      <c r="M302" s="9"/>
    </row>
    <row r="303" spans="1:13" ht="12.75">
      <c r="A303" s="15"/>
      <c r="B303" s="15"/>
      <c r="C303" s="21"/>
      <c r="D303" s="4"/>
      <c r="E303" s="4"/>
      <c r="F303" s="4"/>
      <c r="G303" s="9"/>
      <c r="H303" s="9"/>
      <c r="I303" s="9"/>
      <c r="J303" s="9"/>
      <c r="K303" s="9"/>
      <c r="L303" s="9"/>
      <c r="M303" s="9"/>
    </row>
    <row r="304" spans="1:13" ht="12.75">
      <c r="A304" s="15"/>
      <c r="B304" s="15"/>
      <c r="C304" s="21"/>
      <c r="D304" s="4"/>
      <c r="E304" s="4"/>
      <c r="F304" s="4"/>
      <c r="G304" s="9"/>
      <c r="H304" s="9"/>
      <c r="I304" s="9"/>
      <c r="J304" s="9"/>
      <c r="K304" s="9"/>
      <c r="L304" s="9"/>
      <c r="M304" s="9"/>
    </row>
    <row r="305" spans="1:13" ht="12.75">
      <c r="A305" s="15"/>
      <c r="B305" s="15"/>
      <c r="C305" s="21"/>
      <c r="D305" s="4"/>
      <c r="E305" s="4"/>
      <c r="F305" s="4"/>
      <c r="G305" s="9"/>
      <c r="H305" s="9"/>
      <c r="I305" s="9"/>
      <c r="J305" s="9"/>
      <c r="K305" s="9"/>
      <c r="L305" s="9"/>
      <c r="M305" s="9"/>
    </row>
    <row r="306" spans="1:13" ht="12.75">
      <c r="A306" s="15"/>
      <c r="B306" s="15"/>
      <c r="C306" s="21"/>
      <c r="D306" s="4"/>
      <c r="E306" s="4"/>
      <c r="F306" s="4"/>
      <c r="G306" s="9"/>
      <c r="H306" s="9"/>
      <c r="I306" s="9"/>
      <c r="J306" s="9"/>
      <c r="K306" s="9"/>
      <c r="L306" s="9"/>
      <c r="M306" s="9"/>
    </row>
    <row r="307" spans="1:13" ht="12.75">
      <c r="A307" s="15"/>
      <c r="B307" s="15"/>
      <c r="C307" s="21"/>
      <c r="D307" s="4"/>
      <c r="E307" s="4"/>
      <c r="F307" s="4"/>
      <c r="G307" s="9"/>
      <c r="H307" s="9"/>
      <c r="I307" s="9"/>
      <c r="J307" s="9"/>
      <c r="K307" s="9"/>
      <c r="L307" s="9"/>
      <c r="M307" s="9"/>
    </row>
    <row r="308" spans="1:13" ht="12.75">
      <c r="A308" s="15"/>
      <c r="B308" s="15"/>
      <c r="C308" s="21"/>
      <c r="D308" s="4"/>
      <c r="E308" s="4"/>
      <c r="F308" s="4"/>
      <c r="G308" s="9"/>
      <c r="H308" s="9"/>
      <c r="I308" s="9"/>
      <c r="J308" s="9"/>
      <c r="K308" s="9"/>
      <c r="L308" s="9"/>
      <c r="M308" s="9"/>
    </row>
    <row r="309" spans="1:13" ht="12.75">
      <c r="A309" s="15"/>
      <c r="B309" s="15"/>
      <c r="C309" s="21"/>
      <c r="D309" s="4"/>
      <c r="E309" s="4"/>
      <c r="F309" s="4"/>
      <c r="G309" s="9"/>
      <c r="H309" s="9"/>
      <c r="I309" s="9"/>
      <c r="J309" s="9"/>
      <c r="K309" s="9"/>
      <c r="L309" s="9"/>
      <c r="M309" s="9"/>
    </row>
    <row r="310" spans="1:13" ht="12.75">
      <c r="A310" s="15"/>
      <c r="B310" s="15"/>
      <c r="C310" s="21"/>
      <c r="D310" s="4"/>
      <c r="E310" s="4"/>
      <c r="F310" s="4"/>
      <c r="G310" s="9"/>
      <c r="H310" s="9"/>
      <c r="I310" s="9"/>
      <c r="J310" s="9"/>
      <c r="K310" s="9"/>
      <c r="L310" s="9"/>
      <c r="M310" s="9"/>
    </row>
    <row r="311" spans="1:13" ht="12.75">
      <c r="A311" s="15"/>
      <c r="B311" s="15"/>
      <c r="C311" s="21"/>
      <c r="D311" s="4"/>
      <c r="E311" s="4"/>
      <c r="F311" s="4"/>
      <c r="G311" s="9"/>
      <c r="H311" s="9"/>
      <c r="I311" s="9"/>
      <c r="J311" s="9"/>
      <c r="K311" s="9"/>
      <c r="L311" s="9"/>
      <c r="M311" s="9"/>
    </row>
    <row r="312" spans="1:13" ht="12.75">
      <c r="A312" s="15"/>
      <c r="B312" s="15"/>
      <c r="C312" s="21"/>
      <c r="D312" s="4"/>
      <c r="E312" s="4"/>
      <c r="F312" s="4"/>
      <c r="G312" s="9"/>
      <c r="H312" s="9"/>
      <c r="I312" s="9"/>
      <c r="J312" s="9"/>
      <c r="K312" s="9"/>
      <c r="L312" s="9"/>
      <c r="M312" s="9"/>
    </row>
    <row r="313" spans="1:13" ht="12.75">
      <c r="A313" s="15"/>
      <c r="B313" s="15"/>
      <c r="C313" s="21"/>
      <c r="D313" s="4"/>
      <c r="E313" s="4"/>
      <c r="F313" s="4"/>
      <c r="G313" s="9"/>
      <c r="H313" s="9"/>
      <c r="I313" s="9"/>
      <c r="J313" s="9"/>
      <c r="K313" s="9"/>
      <c r="L313" s="9"/>
      <c r="M313" s="9"/>
    </row>
    <row r="314" spans="1:13" ht="12.75">
      <c r="A314" s="15"/>
      <c r="B314" s="15"/>
      <c r="C314" s="21"/>
      <c r="D314" s="4"/>
      <c r="E314" s="4"/>
      <c r="F314" s="4"/>
      <c r="G314" s="9"/>
      <c r="H314" s="9"/>
      <c r="I314" s="9"/>
      <c r="J314" s="9"/>
      <c r="K314" s="9"/>
      <c r="L314" s="9"/>
      <c r="M314" s="9"/>
    </row>
    <row r="315" spans="1:13" ht="12.75">
      <c r="A315" s="15"/>
      <c r="B315" s="15"/>
      <c r="C315" s="21"/>
      <c r="D315" s="4"/>
      <c r="E315" s="4"/>
      <c r="F315" s="4"/>
      <c r="G315" s="9"/>
      <c r="H315" s="9"/>
      <c r="I315" s="9"/>
      <c r="J315" s="9"/>
      <c r="K315" s="9"/>
      <c r="L315" s="9"/>
      <c r="M315" s="9"/>
    </row>
    <row r="316" spans="1:13" ht="12.75">
      <c r="A316" s="15"/>
      <c r="B316" s="15"/>
      <c r="C316" s="21"/>
      <c r="D316" s="4"/>
      <c r="E316" s="4"/>
      <c r="F316" s="4"/>
      <c r="G316" s="9"/>
      <c r="H316" s="9"/>
      <c r="I316" s="9"/>
      <c r="J316" s="9"/>
      <c r="K316" s="9"/>
      <c r="L316" s="9"/>
      <c r="M316" s="9"/>
    </row>
    <row r="317" spans="1:13" ht="12.75">
      <c r="A317" s="15"/>
      <c r="B317" s="15"/>
      <c r="C317" s="21"/>
      <c r="D317" s="4"/>
      <c r="E317" s="4"/>
      <c r="F317" s="4"/>
      <c r="G317" s="9"/>
      <c r="H317" s="9"/>
      <c r="I317" s="9"/>
      <c r="J317" s="9"/>
      <c r="K317" s="9"/>
      <c r="L317" s="9"/>
      <c r="M317" s="9"/>
    </row>
    <row r="318" spans="1:13" ht="12.75">
      <c r="A318" s="15"/>
      <c r="B318" s="15"/>
      <c r="C318" s="21"/>
      <c r="D318" s="4"/>
      <c r="E318" s="4"/>
      <c r="F318" s="4"/>
      <c r="G318" s="9"/>
      <c r="H318" s="9"/>
      <c r="I318" s="9"/>
      <c r="J318" s="9"/>
      <c r="K318" s="9"/>
      <c r="L318" s="9"/>
      <c r="M318" s="9"/>
    </row>
    <row r="319" spans="1:13" ht="12.75">
      <c r="A319" s="15"/>
      <c r="B319" s="15"/>
      <c r="C319" s="21"/>
      <c r="D319" s="4"/>
      <c r="E319" s="4"/>
      <c r="F319" s="4"/>
      <c r="G319" s="9"/>
      <c r="H319" s="9"/>
      <c r="I319" s="9"/>
      <c r="J319" s="9"/>
      <c r="K319" s="9"/>
      <c r="L319" s="9"/>
      <c r="M319" s="9"/>
    </row>
    <row r="320" spans="1:13" ht="12.75">
      <c r="A320" s="15"/>
      <c r="B320" s="15"/>
      <c r="C320" s="21"/>
      <c r="D320" s="4"/>
      <c r="E320" s="4"/>
      <c r="F320" s="4"/>
      <c r="G320" s="9"/>
      <c r="H320" s="9"/>
      <c r="I320" s="9"/>
      <c r="J320" s="9"/>
      <c r="K320" s="9"/>
      <c r="L320" s="9"/>
      <c r="M320" s="9"/>
    </row>
    <row r="321" spans="1:13" ht="12.75">
      <c r="A321" s="15"/>
      <c r="B321" s="15"/>
      <c r="C321" s="21"/>
      <c r="D321" s="4"/>
      <c r="E321" s="4"/>
      <c r="F321" s="4"/>
      <c r="G321" s="9"/>
      <c r="H321" s="9"/>
      <c r="I321" s="9"/>
      <c r="J321" s="9"/>
      <c r="K321" s="9"/>
      <c r="L321" s="9"/>
      <c r="M321" s="9"/>
    </row>
    <row r="322" spans="1:13" ht="12.75">
      <c r="A322" s="15"/>
      <c r="B322" s="15"/>
      <c r="C322" s="21"/>
      <c r="D322" s="4"/>
      <c r="E322" s="4"/>
      <c r="F322" s="4"/>
      <c r="G322" s="9"/>
      <c r="H322" s="9"/>
      <c r="I322" s="9"/>
      <c r="J322" s="9"/>
      <c r="K322" s="9"/>
      <c r="L322" s="9"/>
      <c r="M322" s="9"/>
    </row>
    <row r="323" spans="1:13" ht="12.75">
      <c r="A323" s="15"/>
      <c r="B323" s="15"/>
      <c r="C323" s="21"/>
      <c r="D323" s="4"/>
      <c r="E323" s="4"/>
      <c r="F323" s="4"/>
      <c r="G323" s="9"/>
      <c r="H323" s="9"/>
      <c r="I323" s="9"/>
      <c r="J323" s="9"/>
      <c r="K323" s="9"/>
      <c r="L323" s="9"/>
      <c r="M323" s="9"/>
    </row>
    <row r="324" spans="1:13" ht="12.75">
      <c r="A324" s="15"/>
      <c r="B324" s="15"/>
      <c r="C324" s="21"/>
      <c r="D324" s="4"/>
      <c r="E324" s="4"/>
      <c r="F324" s="4"/>
      <c r="G324" s="9"/>
      <c r="H324" s="9"/>
      <c r="I324" s="9"/>
      <c r="J324" s="9"/>
      <c r="K324" s="9"/>
      <c r="L324" s="9"/>
      <c r="M324" s="9"/>
    </row>
    <row r="325" spans="1:13" ht="12.75">
      <c r="A325" s="15"/>
      <c r="B325" s="15"/>
      <c r="C325" s="21"/>
      <c r="D325" s="4"/>
      <c r="E325" s="4"/>
      <c r="F325" s="4"/>
      <c r="G325" s="9"/>
      <c r="H325" s="9"/>
      <c r="I325" s="9"/>
      <c r="J325" s="9"/>
      <c r="K325" s="9"/>
      <c r="L325" s="9"/>
      <c r="M325" s="9"/>
    </row>
    <row r="326" spans="1:13" ht="12.75">
      <c r="A326" s="15"/>
      <c r="B326" s="15"/>
      <c r="C326" s="21"/>
      <c r="D326" s="4"/>
      <c r="E326" s="4"/>
      <c r="F326" s="4"/>
      <c r="G326" s="9"/>
      <c r="H326" s="9"/>
      <c r="I326" s="9"/>
      <c r="J326" s="9"/>
      <c r="K326" s="9"/>
      <c r="L326" s="9"/>
      <c r="M326" s="9"/>
    </row>
    <row r="327" spans="1:13" ht="12.75">
      <c r="A327" s="15"/>
      <c r="B327" s="15"/>
      <c r="C327" s="21"/>
      <c r="D327" s="4"/>
      <c r="E327" s="4"/>
      <c r="F327" s="4"/>
      <c r="G327" s="9"/>
      <c r="H327" s="9"/>
      <c r="I327" s="9"/>
      <c r="J327" s="9"/>
      <c r="K327" s="9"/>
      <c r="L327" s="9"/>
      <c r="M327" s="9"/>
    </row>
    <row r="328" spans="1:13" ht="12.75">
      <c r="A328" s="15"/>
      <c r="B328" s="15"/>
      <c r="C328" s="21"/>
      <c r="D328" s="4"/>
      <c r="E328" s="4"/>
      <c r="F328" s="4"/>
      <c r="G328" s="9"/>
      <c r="H328" s="9"/>
      <c r="I328" s="9"/>
      <c r="J328" s="9"/>
      <c r="K328" s="9"/>
      <c r="L328" s="9"/>
      <c r="M328" s="9"/>
    </row>
    <row r="329" spans="1:13" ht="12.75">
      <c r="A329" s="15"/>
      <c r="B329" s="15"/>
      <c r="C329" s="21"/>
      <c r="D329" s="4"/>
      <c r="E329" s="4"/>
      <c r="F329" s="4"/>
      <c r="G329" s="9"/>
      <c r="H329" s="9"/>
      <c r="I329" s="9"/>
      <c r="J329" s="9"/>
      <c r="K329" s="9"/>
      <c r="L329" s="9"/>
      <c r="M329" s="9"/>
    </row>
    <row r="330" spans="1:13" ht="12.75">
      <c r="A330" s="15"/>
      <c r="B330" s="15"/>
      <c r="C330" s="21"/>
      <c r="D330" s="4"/>
      <c r="E330" s="4"/>
      <c r="F330" s="4"/>
      <c r="G330" s="9"/>
      <c r="H330" s="9"/>
      <c r="I330" s="9"/>
      <c r="J330" s="9"/>
      <c r="K330" s="9"/>
      <c r="L330" s="9"/>
      <c r="M330" s="9"/>
    </row>
    <row r="331" spans="1:13" ht="12.75">
      <c r="A331" s="15"/>
      <c r="B331" s="15"/>
      <c r="C331" s="21"/>
      <c r="D331" s="4"/>
      <c r="E331" s="4"/>
      <c r="F331" s="4"/>
      <c r="G331" s="9"/>
      <c r="H331" s="9"/>
      <c r="I331" s="9"/>
      <c r="J331" s="9"/>
      <c r="K331" s="9"/>
      <c r="L331" s="9"/>
      <c r="M331" s="9"/>
    </row>
    <row r="332" spans="1:13" ht="12.75">
      <c r="A332" s="15"/>
      <c r="B332" s="15"/>
      <c r="C332" s="21"/>
      <c r="D332" s="4"/>
      <c r="E332" s="4"/>
      <c r="F332" s="4"/>
      <c r="G332" s="9"/>
      <c r="H332" s="9"/>
      <c r="I332" s="9"/>
      <c r="J332" s="9"/>
      <c r="K332" s="9"/>
      <c r="L332" s="9"/>
      <c r="M332" s="9"/>
    </row>
    <row r="333" spans="1:13" ht="12.75">
      <c r="A333" s="15"/>
      <c r="B333" s="15"/>
      <c r="C333" s="21"/>
      <c r="D333" s="4"/>
      <c r="E333" s="4"/>
      <c r="F333" s="4"/>
      <c r="G333" s="9"/>
      <c r="H333" s="9"/>
      <c r="I333" s="9"/>
      <c r="J333" s="9"/>
      <c r="K333" s="9"/>
      <c r="L333" s="9"/>
      <c r="M333" s="9"/>
    </row>
    <row r="334" spans="1:13" ht="12.75">
      <c r="A334" s="15"/>
      <c r="B334" s="15"/>
      <c r="C334" s="21"/>
      <c r="D334" s="4"/>
      <c r="E334" s="4"/>
      <c r="F334" s="4"/>
      <c r="G334" s="9"/>
      <c r="H334" s="9"/>
      <c r="I334" s="9"/>
      <c r="J334" s="9"/>
      <c r="K334" s="9"/>
      <c r="L334" s="9"/>
      <c r="M334" s="9"/>
    </row>
    <row r="335" spans="1:13" ht="12.75">
      <c r="A335" s="15"/>
      <c r="B335" s="15"/>
      <c r="C335" s="21"/>
      <c r="D335" s="4"/>
      <c r="E335" s="4"/>
      <c r="F335" s="4"/>
      <c r="G335" s="9"/>
      <c r="H335" s="9"/>
      <c r="I335" s="9"/>
      <c r="J335" s="9"/>
      <c r="K335" s="9"/>
      <c r="L335" s="9"/>
      <c r="M335" s="9"/>
    </row>
    <row r="336" spans="1:13" ht="12.75">
      <c r="A336" s="15"/>
      <c r="B336" s="15"/>
      <c r="C336" s="21"/>
      <c r="D336" s="4"/>
      <c r="E336" s="4"/>
      <c r="F336" s="4"/>
      <c r="G336" s="9"/>
      <c r="H336" s="9"/>
      <c r="I336" s="9"/>
      <c r="J336" s="9"/>
      <c r="K336" s="9"/>
      <c r="L336" s="9"/>
      <c r="M336" s="9"/>
    </row>
    <row r="337" spans="1:13" ht="12.75">
      <c r="A337" s="15"/>
      <c r="B337" s="15"/>
      <c r="C337" s="21"/>
      <c r="D337" s="4"/>
      <c r="E337" s="4"/>
      <c r="F337" s="4"/>
      <c r="G337" s="9"/>
      <c r="H337" s="9"/>
      <c r="I337" s="9"/>
      <c r="J337" s="9"/>
      <c r="K337" s="9"/>
      <c r="L337" s="9"/>
      <c r="M337" s="9"/>
    </row>
    <row r="338" spans="1:13" ht="12.75">
      <c r="A338" s="15"/>
      <c r="B338" s="15"/>
      <c r="C338" s="21"/>
      <c r="D338" s="4"/>
      <c r="E338" s="4"/>
      <c r="F338" s="4"/>
      <c r="G338" s="9"/>
      <c r="H338" s="9"/>
      <c r="I338" s="9"/>
      <c r="J338" s="9"/>
      <c r="K338" s="9"/>
      <c r="L338" s="9"/>
      <c r="M338" s="9"/>
    </row>
    <row r="339" spans="1:13" ht="12.75">
      <c r="A339" s="15"/>
      <c r="B339" s="15"/>
      <c r="C339" s="21"/>
      <c r="D339" s="4"/>
      <c r="E339" s="4"/>
      <c r="F339" s="4"/>
      <c r="G339" s="9"/>
      <c r="H339" s="9"/>
      <c r="I339" s="9"/>
      <c r="J339" s="9"/>
      <c r="K339" s="9"/>
      <c r="L339" s="9"/>
      <c r="M339" s="9"/>
    </row>
    <row r="340" spans="1:13" ht="12.75">
      <c r="A340" s="15"/>
      <c r="B340" s="15"/>
      <c r="C340" s="21"/>
      <c r="D340" s="4"/>
      <c r="E340" s="4"/>
      <c r="F340" s="4"/>
      <c r="G340" s="9"/>
      <c r="H340" s="9"/>
      <c r="I340" s="9"/>
      <c r="J340" s="9"/>
      <c r="K340" s="9"/>
      <c r="L340" s="9"/>
      <c r="M340" s="9"/>
    </row>
    <row r="341" spans="1:13" ht="12.75">
      <c r="A341" s="15"/>
      <c r="B341" s="15"/>
      <c r="C341" s="21"/>
      <c r="D341" s="4"/>
      <c r="E341" s="4"/>
      <c r="F341" s="4"/>
      <c r="G341" s="9"/>
      <c r="H341" s="9"/>
      <c r="I341" s="9"/>
      <c r="J341" s="9"/>
      <c r="K341" s="9"/>
      <c r="L341" s="9"/>
      <c r="M341" s="9"/>
    </row>
    <row r="342" spans="1:13" ht="12.75">
      <c r="A342" s="15"/>
      <c r="B342" s="15"/>
      <c r="C342" s="21"/>
      <c r="D342" s="4"/>
      <c r="E342" s="4"/>
      <c r="F342" s="4"/>
      <c r="G342" s="9"/>
      <c r="H342" s="9"/>
      <c r="I342" s="9"/>
      <c r="J342" s="9"/>
      <c r="K342" s="9"/>
      <c r="L342" s="9"/>
      <c r="M342" s="9"/>
    </row>
    <row r="343" spans="1:13" ht="12.75">
      <c r="A343" s="15"/>
      <c r="B343" s="15"/>
      <c r="C343" s="21"/>
      <c r="D343" s="4"/>
      <c r="E343" s="4"/>
      <c r="F343" s="4"/>
      <c r="G343" s="9"/>
      <c r="H343" s="9"/>
      <c r="I343" s="9"/>
      <c r="J343" s="9"/>
      <c r="K343" s="9"/>
      <c r="L343" s="9"/>
      <c r="M343" s="9"/>
    </row>
    <row r="344" spans="1:13" ht="12.75">
      <c r="A344" s="15"/>
      <c r="B344" s="15"/>
      <c r="C344" s="21"/>
      <c r="D344" s="4"/>
      <c r="E344" s="4"/>
      <c r="F344" s="4"/>
      <c r="G344" s="9"/>
      <c r="H344" s="9"/>
      <c r="I344" s="9"/>
      <c r="J344" s="9"/>
      <c r="K344" s="9"/>
      <c r="L344" s="9"/>
      <c r="M344" s="9"/>
    </row>
    <row r="345" spans="1:13" ht="12.75">
      <c r="A345" s="15"/>
      <c r="B345" s="15"/>
      <c r="C345" s="21"/>
      <c r="D345" s="4"/>
      <c r="E345" s="4"/>
      <c r="F345" s="4"/>
      <c r="G345" s="9"/>
      <c r="H345" s="9"/>
      <c r="I345" s="9"/>
      <c r="J345" s="9"/>
      <c r="K345" s="9"/>
      <c r="L345" s="9"/>
      <c r="M345" s="9"/>
    </row>
    <row r="346" spans="1:13" ht="12.75">
      <c r="A346" s="15"/>
      <c r="B346" s="15"/>
      <c r="C346" s="21"/>
      <c r="D346" s="4"/>
      <c r="E346" s="4"/>
      <c r="F346" s="4"/>
      <c r="G346" s="9"/>
      <c r="H346" s="9"/>
      <c r="I346" s="9"/>
      <c r="J346" s="9"/>
      <c r="K346" s="9"/>
      <c r="L346" s="9"/>
      <c r="M346" s="9"/>
    </row>
    <row r="347" spans="1:13" ht="12.75">
      <c r="A347" s="15"/>
      <c r="B347" s="15"/>
      <c r="C347" s="21"/>
      <c r="D347" s="4"/>
      <c r="E347" s="4"/>
      <c r="F347" s="4"/>
      <c r="G347" s="9"/>
      <c r="H347" s="9"/>
      <c r="I347" s="9"/>
      <c r="J347" s="9"/>
      <c r="K347" s="9"/>
      <c r="L347" s="9"/>
      <c r="M347" s="9"/>
    </row>
    <row r="348" spans="1:13" ht="12.75">
      <c r="A348" s="15"/>
      <c r="B348" s="15"/>
      <c r="C348" s="21"/>
      <c r="D348" s="4"/>
      <c r="E348" s="4"/>
      <c r="F348" s="4"/>
      <c r="G348" s="9"/>
      <c r="H348" s="9"/>
      <c r="I348" s="9"/>
      <c r="J348" s="9"/>
      <c r="K348" s="9"/>
      <c r="L348" s="9"/>
      <c r="M348" s="9"/>
    </row>
    <row r="349" spans="1:13" ht="12.75">
      <c r="A349" s="15"/>
      <c r="B349" s="15"/>
      <c r="C349" s="21"/>
      <c r="D349" s="4"/>
      <c r="E349" s="4"/>
      <c r="F349" s="4"/>
      <c r="G349" s="9"/>
      <c r="H349" s="9"/>
      <c r="I349" s="9"/>
      <c r="J349" s="9"/>
      <c r="K349" s="9"/>
      <c r="L349" s="9"/>
      <c r="M349" s="9"/>
    </row>
    <row r="350" spans="1:13" ht="12.75">
      <c r="A350" s="15"/>
      <c r="B350" s="15"/>
      <c r="C350" s="21"/>
      <c r="D350" s="4"/>
      <c r="E350" s="4"/>
      <c r="F350" s="4"/>
      <c r="G350" s="9"/>
      <c r="H350" s="9"/>
      <c r="I350" s="9"/>
      <c r="J350" s="9"/>
      <c r="K350" s="9"/>
      <c r="L350" s="9"/>
      <c r="M350" s="9"/>
    </row>
    <row r="351" spans="1:13" ht="12.75">
      <c r="A351" s="15"/>
      <c r="B351" s="15"/>
      <c r="C351" s="21"/>
      <c r="D351" s="4"/>
      <c r="E351" s="4"/>
      <c r="F351" s="4"/>
      <c r="G351" s="9"/>
      <c r="H351" s="9"/>
      <c r="I351" s="9"/>
      <c r="J351" s="9"/>
      <c r="K351" s="9"/>
      <c r="L351" s="9"/>
      <c r="M351" s="9"/>
    </row>
    <row r="352" spans="1:13" ht="12.75">
      <c r="A352" s="15"/>
      <c r="B352" s="15"/>
      <c r="C352" s="21"/>
      <c r="D352" s="4"/>
      <c r="E352" s="4"/>
      <c r="F352" s="4"/>
      <c r="G352" s="9"/>
      <c r="H352" s="9"/>
      <c r="I352" s="9"/>
      <c r="J352" s="9"/>
      <c r="K352" s="9"/>
      <c r="L352" s="9"/>
      <c r="M352" s="9"/>
    </row>
    <row r="353" spans="1:13" ht="12.75">
      <c r="A353" s="15"/>
      <c r="B353" s="15"/>
      <c r="C353" s="21"/>
      <c r="D353" s="4"/>
      <c r="E353" s="4"/>
      <c r="F353" s="4"/>
      <c r="G353" s="9"/>
      <c r="H353" s="9"/>
      <c r="I353" s="9"/>
      <c r="J353" s="9"/>
      <c r="K353" s="9"/>
      <c r="L353" s="9"/>
      <c r="M353" s="9"/>
    </row>
    <row r="354" spans="1:13" ht="12.75">
      <c r="A354" s="15"/>
      <c r="B354" s="15"/>
      <c r="C354" s="21"/>
      <c r="D354" s="4"/>
      <c r="E354" s="4"/>
      <c r="F354" s="4"/>
      <c r="G354" s="9"/>
      <c r="H354" s="9"/>
      <c r="I354" s="9"/>
      <c r="J354" s="9"/>
      <c r="K354" s="9"/>
      <c r="L354" s="9"/>
      <c r="M354" s="9"/>
    </row>
    <row r="355" spans="1:13" ht="12.75">
      <c r="A355" s="15"/>
      <c r="B355" s="15"/>
      <c r="C355" s="21"/>
      <c r="D355" s="4"/>
      <c r="E355" s="4"/>
      <c r="F355" s="4"/>
      <c r="G355" s="9"/>
      <c r="H355" s="9"/>
      <c r="I355" s="9"/>
      <c r="J355" s="9"/>
      <c r="K355" s="9"/>
      <c r="L355" s="9"/>
      <c r="M355" s="9"/>
    </row>
    <row r="356" spans="1:13" ht="12.75">
      <c r="A356" s="15"/>
      <c r="B356" s="15"/>
      <c r="C356" s="21"/>
      <c r="D356" s="4"/>
      <c r="E356" s="4"/>
      <c r="F356" s="4"/>
      <c r="G356" s="9"/>
      <c r="H356" s="9"/>
      <c r="I356" s="9"/>
      <c r="J356" s="9"/>
      <c r="K356" s="9"/>
      <c r="L356" s="9"/>
      <c r="M356" s="9"/>
    </row>
    <row r="357" spans="1:13" ht="12.75">
      <c r="A357" s="15"/>
      <c r="B357" s="15"/>
      <c r="C357" s="21"/>
      <c r="D357" s="4"/>
      <c r="E357" s="4"/>
      <c r="F357" s="4"/>
      <c r="G357" s="9"/>
      <c r="H357" s="9"/>
      <c r="I357" s="9"/>
      <c r="J357" s="9"/>
      <c r="K357" s="9"/>
      <c r="L357" s="9"/>
      <c r="M357" s="9"/>
    </row>
    <row r="358" spans="1:13" ht="12.75">
      <c r="A358" s="15"/>
      <c r="B358" s="15"/>
      <c r="C358" s="21"/>
      <c r="D358" s="4"/>
      <c r="E358" s="4"/>
      <c r="F358" s="4"/>
      <c r="G358" s="9"/>
      <c r="H358" s="9"/>
      <c r="I358" s="9"/>
      <c r="J358" s="9"/>
      <c r="K358" s="9"/>
      <c r="L358" s="9"/>
      <c r="M358" s="9"/>
    </row>
    <row r="359" spans="1:13" ht="12.75">
      <c r="A359" s="15"/>
      <c r="B359" s="15"/>
      <c r="C359" s="21"/>
      <c r="D359" s="4"/>
      <c r="E359" s="4"/>
      <c r="F359" s="4"/>
      <c r="G359" s="9"/>
      <c r="H359" s="9"/>
      <c r="I359" s="9"/>
      <c r="J359" s="9"/>
      <c r="K359" s="9"/>
      <c r="L359" s="9"/>
      <c r="M359" s="9"/>
    </row>
    <row r="360" spans="1:13" ht="12.75">
      <c r="A360" s="15"/>
      <c r="B360" s="15"/>
      <c r="C360" s="21"/>
      <c r="D360" s="4"/>
      <c r="E360" s="4"/>
      <c r="F360" s="4"/>
      <c r="G360" s="9"/>
      <c r="H360" s="9"/>
      <c r="I360" s="9"/>
      <c r="J360" s="9"/>
      <c r="K360" s="9"/>
      <c r="L360" s="9"/>
      <c r="M360" s="9"/>
    </row>
    <row r="361" spans="1:13" ht="12.75">
      <c r="A361" s="15"/>
      <c r="B361" s="15"/>
      <c r="C361" s="21"/>
      <c r="D361" s="4"/>
      <c r="E361" s="4"/>
      <c r="F361" s="4"/>
      <c r="G361" s="9"/>
      <c r="H361" s="9"/>
      <c r="I361" s="9"/>
      <c r="J361" s="9"/>
      <c r="K361" s="9"/>
      <c r="L361" s="9"/>
      <c r="M361" s="9"/>
    </row>
    <row r="362" spans="1:13" ht="12.75">
      <c r="A362" s="15"/>
      <c r="B362" s="15"/>
      <c r="C362" s="21"/>
      <c r="D362" s="4"/>
      <c r="E362" s="4"/>
      <c r="F362" s="4"/>
      <c r="G362" s="9"/>
      <c r="H362" s="9"/>
      <c r="I362" s="9"/>
      <c r="J362" s="9"/>
      <c r="K362" s="9"/>
      <c r="L362" s="9"/>
      <c r="M362" s="9"/>
    </row>
    <row r="363" spans="1:13" ht="12.75">
      <c r="A363" s="15"/>
      <c r="B363" s="15"/>
      <c r="C363" s="21"/>
      <c r="D363" s="4"/>
      <c r="E363" s="4"/>
      <c r="F363" s="4"/>
      <c r="G363" s="9"/>
      <c r="H363" s="9"/>
      <c r="I363" s="9"/>
      <c r="J363" s="9"/>
      <c r="K363" s="9"/>
      <c r="L363" s="9"/>
      <c r="M363" s="9"/>
    </row>
    <row r="364" spans="1:13" ht="12.75">
      <c r="A364" s="15"/>
      <c r="B364" s="15"/>
      <c r="C364" s="21"/>
      <c r="D364" s="4"/>
      <c r="E364" s="4"/>
      <c r="F364" s="4"/>
      <c r="G364" s="9"/>
      <c r="H364" s="9"/>
      <c r="I364" s="9"/>
      <c r="J364" s="9"/>
      <c r="K364" s="9"/>
      <c r="L364" s="9"/>
      <c r="M364" s="9"/>
    </row>
    <row r="365" spans="1:13" ht="12.75">
      <c r="A365" s="15"/>
      <c r="B365" s="15"/>
      <c r="C365" s="21"/>
      <c r="D365" s="4"/>
      <c r="E365" s="4"/>
      <c r="F365" s="4"/>
      <c r="G365" s="9"/>
      <c r="H365" s="9"/>
      <c r="I365" s="9"/>
      <c r="J365" s="9"/>
      <c r="K365" s="9"/>
      <c r="L365" s="9"/>
      <c r="M365" s="9"/>
    </row>
    <row r="366" spans="1:13" ht="12.75">
      <c r="A366" s="15"/>
      <c r="B366" s="15"/>
      <c r="C366" s="21"/>
      <c r="D366" s="4"/>
      <c r="E366" s="4"/>
      <c r="F366" s="4"/>
      <c r="G366" s="9"/>
      <c r="H366" s="9"/>
      <c r="I366" s="9"/>
      <c r="J366" s="9"/>
      <c r="K366" s="9"/>
      <c r="L366" s="9"/>
      <c r="M366" s="9"/>
    </row>
    <row r="367" spans="1:13" ht="12.75">
      <c r="A367" s="15"/>
      <c r="B367" s="15"/>
      <c r="C367" s="21"/>
      <c r="D367" s="4"/>
      <c r="E367" s="4"/>
      <c r="F367" s="4"/>
      <c r="G367" s="9"/>
      <c r="H367" s="9"/>
      <c r="I367" s="9"/>
      <c r="J367" s="9"/>
      <c r="K367" s="9"/>
      <c r="L367" s="9"/>
      <c r="M367" s="9"/>
    </row>
    <row r="368" spans="1:13" ht="12.75">
      <c r="A368" s="15"/>
      <c r="B368" s="15"/>
      <c r="C368" s="21"/>
      <c r="D368" s="4"/>
      <c r="E368" s="4"/>
      <c r="F368" s="4"/>
      <c r="G368" s="9"/>
      <c r="H368" s="9"/>
      <c r="I368" s="9"/>
      <c r="J368" s="9"/>
      <c r="K368" s="9"/>
      <c r="L368" s="9"/>
      <c r="M368" s="9"/>
    </row>
    <row r="369" spans="1:13" ht="12.75">
      <c r="A369" s="15"/>
      <c r="B369" s="15"/>
      <c r="C369" s="21"/>
      <c r="D369" s="4"/>
      <c r="E369" s="4"/>
      <c r="F369" s="4"/>
      <c r="G369" s="9"/>
      <c r="H369" s="9"/>
      <c r="I369" s="9"/>
      <c r="J369" s="9"/>
      <c r="K369" s="9"/>
      <c r="L369" s="9"/>
      <c r="M369" s="9"/>
    </row>
    <row r="370" spans="1:13" ht="12.75">
      <c r="A370" s="15"/>
      <c r="B370" s="15"/>
      <c r="C370" s="21"/>
      <c r="D370" s="4"/>
      <c r="E370" s="4"/>
      <c r="F370" s="4"/>
      <c r="G370" s="9"/>
      <c r="H370" s="9"/>
      <c r="I370" s="9"/>
      <c r="J370" s="9"/>
      <c r="K370" s="9"/>
      <c r="L370" s="9"/>
      <c r="M370" s="9"/>
    </row>
    <row r="371" spans="1:13" ht="12.75">
      <c r="A371" s="15"/>
      <c r="B371" s="15"/>
      <c r="C371" s="21"/>
      <c r="D371" s="4"/>
      <c r="E371" s="4"/>
      <c r="F371" s="4"/>
      <c r="G371" s="9"/>
      <c r="H371" s="9"/>
      <c r="I371" s="9"/>
      <c r="J371" s="9"/>
      <c r="K371" s="9"/>
      <c r="L371" s="9"/>
      <c r="M371" s="9"/>
    </row>
    <row r="372" spans="1:13" ht="12.75">
      <c r="A372" s="15"/>
      <c r="B372" s="15"/>
      <c r="C372" s="21"/>
      <c r="D372" s="4"/>
      <c r="E372" s="4"/>
      <c r="F372" s="4"/>
      <c r="G372" s="9"/>
      <c r="H372" s="9"/>
      <c r="I372" s="9"/>
      <c r="J372" s="9"/>
      <c r="K372" s="9"/>
      <c r="L372" s="9"/>
      <c r="M372" s="9"/>
    </row>
    <row r="373" spans="1:13" ht="12.75">
      <c r="A373" s="15"/>
      <c r="B373" s="15"/>
      <c r="C373" s="21"/>
      <c r="D373" s="4"/>
      <c r="E373" s="4"/>
      <c r="F373" s="4"/>
      <c r="G373" s="9"/>
      <c r="H373" s="9"/>
      <c r="I373" s="9"/>
      <c r="J373" s="9"/>
      <c r="K373" s="9"/>
      <c r="L373" s="9"/>
      <c r="M373" s="9"/>
    </row>
    <row r="374" spans="1:13" ht="12.75">
      <c r="A374" s="15"/>
      <c r="B374" s="15"/>
      <c r="C374" s="21"/>
      <c r="D374" s="4"/>
      <c r="E374" s="4"/>
      <c r="F374" s="4"/>
      <c r="G374" s="9"/>
      <c r="H374" s="9"/>
      <c r="I374" s="9"/>
      <c r="J374" s="9"/>
      <c r="K374" s="9"/>
      <c r="L374" s="9"/>
      <c r="M374" s="9"/>
    </row>
  </sheetData>
  <sheetProtection/>
  <mergeCells count="1">
    <mergeCell ref="A2:N2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C87"/>
  <sheetViews>
    <sheetView zoomScalePageLayoutView="0" workbookViewId="0" topLeftCell="A52">
      <selection activeCell="D13" sqref="D13"/>
    </sheetView>
  </sheetViews>
  <sheetFormatPr defaultColWidth="11.421875" defaultRowHeight="12.75"/>
  <cols>
    <col min="1" max="1" width="11.421875" style="70" customWidth="1"/>
    <col min="2" max="2" width="14.00390625" style="69" bestFit="1" customWidth="1"/>
    <col min="3" max="3" width="11.421875" style="72" customWidth="1"/>
  </cols>
  <sheetData>
    <row r="2" spans="2:3" ht="12.75">
      <c r="B2" s="81" t="s">
        <v>345</v>
      </c>
      <c r="C2" s="81"/>
    </row>
    <row r="3" spans="1:3" s="67" customFormat="1" ht="12.75">
      <c r="A3" s="68"/>
      <c r="B3" s="71" t="s">
        <v>346</v>
      </c>
      <c r="C3" s="73" t="s">
        <v>347</v>
      </c>
    </row>
    <row r="4" spans="1:29" ht="12.75">
      <c r="A4" s="71" t="s">
        <v>342</v>
      </c>
      <c r="B4" s="71" t="s">
        <v>344</v>
      </c>
      <c r="C4" s="73" t="s">
        <v>344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</row>
    <row r="5" spans="1:3" ht="12.75">
      <c r="A5" s="70">
        <v>18</v>
      </c>
      <c r="B5" s="72">
        <v>0.9615</v>
      </c>
      <c r="C5" s="72">
        <v>0.9821</v>
      </c>
    </row>
    <row r="6" spans="1:3" ht="12.75">
      <c r="A6" s="70">
        <v>19</v>
      </c>
      <c r="B6" s="72">
        <v>0.9755</v>
      </c>
      <c r="C6" s="72">
        <v>0.9936</v>
      </c>
    </row>
    <row r="7" spans="1:3" ht="12.75">
      <c r="A7" s="70">
        <v>20</v>
      </c>
      <c r="B7" s="72">
        <v>0.9875</v>
      </c>
      <c r="C7" s="72">
        <v>0.9993</v>
      </c>
    </row>
    <row r="8" spans="1:3" ht="12.75">
      <c r="A8" s="70">
        <v>21</v>
      </c>
      <c r="B8" s="72">
        <v>0.9955</v>
      </c>
      <c r="C8" s="72">
        <v>1</v>
      </c>
    </row>
    <row r="9" spans="1:3" ht="12.75">
      <c r="A9" s="70">
        <v>22</v>
      </c>
      <c r="B9" s="72">
        <v>0.9995</v>
      </c>
      <c r="C9" s="72">
        <v>1</v>
      </c>
    </row>
    <row r="10" spans="1:3" ht="12.75">
      <c r="A10" s="70">
        <v>23</v>
      </c>
      <c r="B10" s="69">
        <v>1</v>
      </c>
      <c r="C10" s="72">
        <v>1</v>
      </c>
    </row>
    <row r="11" spans="1:3" ht="12.75">
      <c r="A11" s="70">
        <v>24</v>
      </c>
      <c r="B11" s="69">
        <v>1</v>
      </c>
      <c r="C11" s="72">
        <v>1</v>
      </c>
    </row>
    <row r="12" spans="1:3" ht="12.75">
      <c r="A12" s="70">
        <v>25</v>
      </c>
      <c r="B12" s="69">
        <v>1</v>
      </c>
      <c r="C12" s="72">
        <v>1</v>
      </c>
    </row>
    <row r="13" spans="1:3" ht="12.75">
      <c r="A13" s="70">
        <v>26</v>
      </c>
      <c r="B13" s="69">
        <v>1</v>
      </c>
      <c r="C13" s="72">
        <v>1</v>
      </c>
    </row>
    <row r="14" spans="1:3" ht="12.75">
      <c r="A14" s="70">
        <v>27</v>
      </c>
      <c r="B14" s="69">
        <v>1</v>
      </c>
      <c r="C14" s="72">
        <v>1</v>
      </c>
    </row>
    <row r="15" spans="1:3" ht="12.75">
      <c r="A15" s="70">
        <v>28</v>
      </c>
      <c r="B15" s="69">
        <v>1</v>
      </c>
      <c r="C15" s="72">
        <v>1</v>
      </c>
    </row>
    <row r="16" spans="1:3" ht="12.75">
      <c r="A16" s="70">
        <v>29</v>
      </c>
      <c r="B16" s="69">
        <v>1</v>
      </c>
      <c r="C16" s="72">
        <v>1</v>
      </c>
    </row>
    <row r="17" spans="1:18" ht="12.75">
      <c r="A17" s="70">
        <v>30</v>
      </c>
      <c r="B17" s="69">
        <v>1</v>
      </c>
      <c r="C17" s="72">
        <v>0.996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spans="1:3" ht="12.75">
      <c r="A18" s="70">
        <v>31</v>
      </c>
      <c r="B18" s="69">
        <v>1</v>
      </c>
      <c r="C18" s="72">
        <v>0.9983</v>
      </c>
    </row>
    <row r="19" spans="1:3" ht="12.75">
      <c r="A19" s="70">
        <v>32</v>
      </c>
      <c r="B19" s="69">
        <v>1</v>
      </c>
      <c r="C19" s="72">
        <v>0.9962</v>
      </c>
    </row>
    <row r="20" spans="1:3" ht="12.75">
      <c r="A20" s="70">
        <v>33</v>
      </c>
      <c r="B20" s="69">
        <v>1</v>
      </c>
      <c r="C20" s="72">
        <v>0.9933</v>
      </c>
    </row>
    <row r="21" spans="1:3" ht="12.75">
      <c r="A21" s="70">
        <v>34</v>
      </c>
      <c r="B21" s="69">
        <v>1</v>
      </c>
      <c r="C21" s="72">
        <v>0.9895</v>
      </c>
    </row>
    <row r="22" spans="1:3" ht="12.75">
      <c r="A22" s="70">
        <v>35</v>
      </c>
      <c r="B22" s="69">
        <v>1</v>
      </c>
      <c r="C22" s="72">
        <v>0.9849</v>
      </c>
    </row>
    <row r="23" spans="1:3" ht="12.75">
      <c r="A23" s="70">
        <v>36</v>
      </c>
      <c r="B23" s="72">
        <v>0.999</v>
      </c>
      <c r="C23" s="72">
        <v>0.9795</v>
      </c>
    </row>
    <row r="24" spans="1:3" ht="12.75">
      <c r="A24" s="70">
        <v>37</v>
      </c>
      <c r="B24" s="72">
        <v>0.996</v>
      </c>
      <c r="C24" s="72">
        <v>0.9732</v>
      </c>
    </row>
    <row r="25" spans="1:3" ht="12.75">
      <c r="A25" s="70">
        <v>38</v>
      </c>
      <c r="B25" s="72">
        <v>0.991</v>
      </c>
      <c r="C25" s="72">
        <v>0.966</v>
      </c>
    </row>
    <row r="26" spans="1:3" ht="12.75">
      <c r="A26" s="70">
        <v>39</v>
      </c>
      <c r="B26" s="72">
        <v>0.984</v>
      </c>
      <c r="C26" s="72">
        <v>0.9581</v>
      </c>
    </row>
    <row r="27" spans="1:12" ht="12.75">
      <c r="A27" s="70">
        <v>40</v>
      </c>
      <c r="B27" s="69">
        <v>0.9759</v>
      </c>
      <c r="C27" s="72">
        <v>0.9493</v>
      </c>
      <c r="D27" s="67"/>
      <c r="E27" s="67"/>
      <c r="F27" s="67"/>
      <c r="G27" s="67"/>
      <c r="H27" s="67"/>
      <c r="I27" s="67"/>
      <c r="J27" s="67"/>
      <c r="K27" s="67"/>
      <c r="L27" s="67"/>
    </row>
    <row r="28" spans="1:3" ht="12.75">
      <c r="A28" s="70">
        <v>41</v>
      </c>
      <c r="B28" s="69">
        <v>0.9679</v>
      </c>
      <c r="C28" s="72">
        <v>0.9396</v>
      </c>
    </row>
    <row r="29" spans="1:3" ht="12.75">
      <c r="A29" s="70">
        <v>42</v>
      </c>
      <c r="B29" s="69">
        <v>0.9599</v>
      </c>
      <c r="C29" s="72">
        <v>0.9292</v>
      </c>
    </row>
    <row r="30" spans="1:3" ht="12.75">
      <c r="A30" s="70">
        <v>43</v>
      </c>
      <c r="B30" s="69">
        <v>0.9519</v>
      </c>
      <c r="C30" s="72">
        <v>0.9183</v>
      </c>
    </row>
    <row r="31" spans="1:3" ht="12.75">
      <c r="A31" s="70">
        <v>44</v>
      </c>
      <c r="B31" s="69">
        <v>0.9439</v>
      </c>
      <c r="C31" s="72">
        <v>0.9074</v>
      </c>
    </row>
    <row r="32" spans="1:3" ht="12.75">
      <c r="A32" s="70">
        <v>45</v>
      </c>
      <c r="B32" s="69">
        <v>0.9358</v>
      </c>
      <c r="C32" s="72">
        <v>0.8965</v>
      </c>
    </row>
    <row r="33" spans="1:11" ht="12.75">
      <c r="A33" s="70">
        <v>46</v>
      </c>
      <c r="B33" s="69">
        <v>0.9278</v>
      </c>
      <c r="C33" s="72">
        <v>0.8856</v>
      </c>
      <c r="F33" s="67"/>
      <c r="G33" s="67"/>
      <c r="H33" s="67"/>
      <c r="I33" s="67"/>
      <c r="J33" s="67"/>
      <c r="K33" s="67"/>
    </row>
    <row r="34" spans="1:3" ht="12.75">
      <c r="A34" s="70">
        <v>47</v>
      </c>
      <c r="B34" s="69">
        <v>0.9198</v>
      </c>
      <c r="C34" s="72">
        <v>0.8747</v>
      </c>
    </row>
    <row r="35" spans="1:3" ht="12.75">
      <c r="A35" s="70">
        <v>48</v>
      </c>
      <c r="B35" s="69">
        <v>0.9118</v>
      </c>
      <c r="C35" s="72">
        <v>0.8638</v>
      </c>
    </row>
    <row r="36" spans="1:3" ht="12.75">
      <c r="A36" s="70">
        <v>49</v>
      </c>
      <c r="B36" s="69">
        <v>0.9038</v>
      </c>
      <c r="C36" s="72">
        <v>0.8529</v>
      </c>
    </row>
    <row r="37" spans="1:12" ht="12.75">
      <c r="A37" s="70">
        <v>50</v>
      </c>
      <c r="B37" s="69">
        <v>0.8957</v>
      </c>
      <c r="C37" s="72">
        <v>0.842</v>
      </c>
      <c r="D37" s="67"/>
      <c r="E37" s="67"/>
      <c r="F37" s="67"/>
      <c r="G37" s="67"/>
      <c r="H37" s="67"/>
      <c r="I37" s="67"/>
      <c r="J37" s="67"/>
      <c r="K37" s="67"/>
      <c r="L37" s="67"/>
    </row>
    <row r="38" spans="1:3" ht="12.75">
      <c r="A38" s="70">
        <v>51</v>
      </c>
      <c r="B38" s="69">
        <v>0.8877</v>
      </c>
      <c r="C38" s="72">
        <v>0.8311</v>
      </c>
    </row>
    <row r="39" spans="1:3" ht="12.75">
      <c r="A39" s="70">
        <v>52</v>
      </c>
      <c r="B39" s="69">
        <v>0.8797</v>
      </c>
      <c r="C39" s="72">
        <v>0.8202</v>
      </c>
    </row>
    <row r="40" spans="1:3" ht="12.75">
      <c r="A40" s="70">
        <v>53</v>
      </c>
      <c r="B40" s="69">
        <v>0.8717</v>
      </c>
      <c r="C40" s="72">
        <v>0.8093</v>
      </c>
    </row>
    <row r="41" spans="1:3" ht="12.75">
      <c r="A41" s="70">
        <v>54</v>
      </c>
      <c r="B41" s="69">
        <v>0.8637</v>
      </c>
      <c r="C41" s="72">
        <v>0.7984</v>
      </c>
    </row>
    <row r="42" spans="1:3" ht="12.75">
      <c r="A42" s="70">
        <v>55</v>
      </c>
      <c r="B42" s="69">
        <v>0.8556</v>
      </c>
      <c r="C42" s="72">
        <v>0.7875</v>
      </c>
    </row>
    <row r="43" spans="1:11" ht="12.75">
      <c r="A43" s="70">
        <v>56</v>
      </c>
      <c r="B43" s="69">
        <v>0.8476</v>
      </c>
      <c r="C43" s="72">
        <v>0.7766</v>
      </c>
      <c r="F43" s="67"/>
      <c r="G43" s="67"/>
      <c r="H43" s="67"/>
      <c r="I43" s="67"/>
      <c r="J43" s="67"/>
      <c r="K43" s="67"/>
    </row>
    <row r="44" spans="1:3" ht="12.75">
      <c r="A44" s="70">
        <v>57</v>
      </c>
      <c r="B44" s="69">
        <v>0.8396</v>
      </c>
      <c r="C44" s="72">
        <v>0.7657</v>
      </c>
    </row>
    <row r="45" spans="1:3" ht="12.75">
      <c r="A45" s="70">
        <v>58</v>
      </c>
      <c r="B45" s="69">
        <v>0.8316</v>
      </c>
      <c r="C45" s="72">
        <v>0.7548</v>
      </c>
    </row>
    <row r="46" spans="1:3" ht="12.75">
      <c r="A46" s="70">
        <v>59</v>
      </c>
      <c r="B46" s="69">
        <v>0.8236</v>
      </c>
      <c r="C46" s="72">
        <v>0.7439</v>
      </c>
    </row>
    <row r="47" spans="1:18" ht="12.75">
      <c r="A47" s="70">
        <v>60</v>
      </c>
      <c r="B47" s="69">
        <v>0.8155</v>
      </c>
      <c r="C47" s="72">
        <v>0.733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</row>
    <row r="48" spans="1:3" ht="12.75">
      <c r="A48" s="70">
        <v>61</v>
      </c>
      <c r="B48" s="69">
        <v>0.8075</v>
      </c>
      <c r="C48" s="72">
        <v>0.7221</v>
      </c>
    </row>
    <row r="49" spans="1:3" ht="12.75">
      <c r="A49" s="70">
        <v>62</v>
      </c>
      <c r="B49" s="69">
        <v>0.7995</v>
      </c>
      <c r="C49" s="72">
        <v>0.7112</v>
      </c>
    </row>
    <row r="50" spans="1:3" ht="12.75">
      <c r="A50" s="70">
        <v>63</v>
      </c>
      <c r="B50" s="69">
        <v>0.7915</v>
      </c>
      <c r="C50" s="72">
        <v>0.7003</v>
      </c>
    </row>
    <row r="51" spans="1:3" ht="12.75">
      <c r="A51" s="70">
        <v>64</v>
      </c>
      <c r="B51" s="69">
        <v>0.7835</v>
      </c>
      <c r="C51" s="72">
        <v>0.6894</v>
      </c>
    </row>
    <row r="52" spans="1:3" ht="12.75">
      <c r="A52" s="70">
        <v>65</v>
      </c>
      <c r="B52" s="69">
        <v>0.7754</v>
      </c>
      <c r="C52" s="72">
        <v>0.6785</v>
      </c>
    </row>
    <row r="53" spans="1:11" ht="12.75">
      <c r="A53" s="70">
        <v>66</v>
      </c>
      <c r="B53" s="69">
        <v>0.7674</v>
      </c>
      <c r="C53" s="72">
        <v>0.6676</v>
      </c>
      <c r="F53" s="67"/>
      <c r="G53" s="67"/>
      <c r="H53" s="67"/>
      <c r="I53" s="67"/>
      <c r="J53" s="67"/>
      <c r="K53" s="67"/>
    </row>
    <row r="54" spans="1:3" ht="12.75">
      <c r="A54" s="70">
        <v>67</v>
      </c>
      <c r="B54" s="69">
        <v>0.7594</v>
      </c>
      <c r="C54" s="72">
        <v>0.6567</v>
      </c>
    </row>
    <row r="55" spans="1:3" ht="12.75">
      <c r="A55" s="70">
        <v>68</v>
      </c>
      <c r="B55" s="69">
        <v>0.7514</v>
      </c>
      <c r="C55" s="72">
        <v>0.6458</v>
      </c>
    </row>
    <row r="56" spans="1:3" ht="12.75">
      <c r="A56" s="70">
        <v>69</v>
      </c>
      <c r="B56" s="69">
        <v>0.7434</v>
      </c>
      <c r="C56" s="72">
        <v>0.6349</v>
      </c>
    </row>
    <row r="57" spans="1:13" ht="12.75">
      <c r="A57" s="70">
        <v>70</v>
      </c>
      <c r="B57" s="69">
        <v>0.7353</v>
      </c>
      <c r="C57" s="72">
        <v>0.624</v>
      </c>
      <c r="F57" s="67"/>
      <c r="G57" s="67"/>
      <c r="H57" s="67"/>
      <c r="I57" s="67"/>
      <c r="J57" s="67"/>
      <c r="K57" s="67"/>
      <c r="L57" s="67"/>
      <c r="M57" s="67"/>
    </row>
    <row r="58" spans="1:3" ht="12.75">
      <c r="A58" s="70">
        <v>71</v>
      </c>
      <c r="B58" s="69">
        <v>0.7272</v>
      </c>
      <c r="C58" s="72">
        <v>0.6131</v>
      </c>
    </row>
    <row r="59" spans="1:3" ht="12.75">
      <c r="A59" s="70">
        <v>72</v>
      </c>
      <c r="B59" s="69">
        <v>0.7185</v>
      </c>
      <c r="C59" s="72">
        <v>0.6022</v>
      </c>
    </row>
    <row r="60" spans="1:3" ht="12.75">
      <c r="A60" s="70">
        <v>73</v>
      </c>
      <c r="B60" s="69">
        <v>0.7091</v>
      </c>
      <c r="C60" s="72">
        <v>0.5913</v>
      </c>
    </row>
    <row r="61" spans="1:3" ht="12.75">
      <c r="A61" s="70">
        <v>74</v>
      </c>
      <c r="B61" s="69">
        <v>0.699</v>
      </c>
      <c r="C61" s="72">
        <v>0.5803</v>
      </c>
    </row>
    <row r="62" spans="1:3" ht="12.75">
      <c r="A62" s="70">
        <v>75</v>
      </c>
      <c r="B62" s="69">
        <v>0.6882</v>
      </c>
      <c r="C62" s="72">
        <v>0.5686</v>
      </c>
    </row>
    <row r="63" spans="1:11" ht="12.75">
      <c r="A63" s="70">
        <v>76</v>
      </c>
      <c r="B63" s="69">
        <v>0.6766</v>
      </c>
      <c r="C63" s="72">
        <v>0.5561</v>
      </c>
      <c r="F63" s="67"/>
      <c r="G63" s="67"/>
      <c r="H63" s="67"/>
      <c r="I63" s="67"/>
      <c r="J63" s="67"/>
      <c r="K63" s="67"/>
    </row>
    <row r="64" spans="1:3" ht="12.75">
      <c r="A64" s="70">
        <v>77</v>
      </c>
      <c r="B64" s="69">
        <v>0.6644</v>
      </c>
      <c r="C64" s="72">
        <v>0.5429</v>
      </c>
    </row>
    <row r="65" spans="1:3" ht="12.75">
      <c r="A65" s="70">
        <v>78</v>
      </c>
      <c r="B65" s="69">
        <v>0.6515</v>
      </c>
      <c r="C65" s="72">
        <v>0.5289</v>
      </c>
    </row>
    <row r="66" spans="1:3" ht="12.75">
      <c r="A66" s="70">
        <v>79</v>
      </c>
      <c r="B66" s="69">
        <v>0.6379</v>
      </c>
      <c r="C66" s="72">
        <v>0.5141</v>
      </c>
    </row>
    <row r="67" spans="1:3" ht="12.75">
      <c r="A67" s="70">
        <v>80</v>
      </c>
      <c r="B67" s="69">
        <v>0.6236</v>
      </c>
      <c r="C67" s="72">
        <v>0.4985</v>
      </c>
    </row>
    <row r="68" spans="1:12" ht="12.75">
      <c r="A68" s="70">
        <v>81</v>
      </c>
      <c r="B68" s="72">
        <v>0.6085</v>
      </c>
      <c r="C68" s="72">
        <v>0.4821</v>
      </c>
      <c r="F68" s="67"/>
      <c r="G68" s="67"/>
      <c r="H68" s="67"/>
      <c r="I68" s="67"/>
      <c r="J68" s="67"/>
      <c r="K68" s="67"/>
      <c r="L68" s="67"/>
    </row>
    <row r="69" spans="1:3" ht="12.75">
      <c r="A69" s="70">
        <v>82</v>
      </c>
      <c r="B69" s="72">
        <v>0.5928</v>
      </c>
      <c r="C69" s="72">
        <v>0.465</v>
      </c>
    </row>
    <row r="70" spans="1:3" ht="12.75">
      <c r="A70" s="70">
        <v>83</v>
      </c>
      <c r="B70" s="72">
        <v>0.5764</v>
      </c>
      <c r="C70" s="72">
        <v>0.4471</v>
      </c>
    </row>
    <row r="71" spans="1:3" ht="12.75">
      <c r="A71" s="70">
        <v>84</v>
      </c>
      <c r="B71" s="72">
        <v>0.5593</v>
      </c>
      <c r="C71" s="72">
        <v>0.4284</v>
      </c>
    </row>
    <row r="72" spans="1:3" ht="12.75">
      <c r="A72" s="70">
        <v>85</v>
      </c>
      <c r="B72" s="72">
        <v>0.5415</v>
      </c>
      <c r="C72" s="72">
        <v>0.4089</v>
      </c>
    </row>
    <row r="73" spans="1:11" ht="12.75">
      <c r="A73" s="70">
        <v>86</v>
      </c>
      <c r="B73" s="72">
        <v>0.5229</v>
      </c>
      <c r="C73" s="72">
        <v>0.3886</v>
      </c>
      <c r="F73" s="67"/>
      <c r="G73" s="67"/>
      <c r="H73" s="67"/>
      <c r="I73" s="67"/>
      <c r="J73" s="67"/>
      <c r="K73" s="67"/>
    </row>
    <row r="74" spans="1:5" ht="12.75">
      <c r="A74" s="70">
        <v>87</v>
      </c>
      <c r="B74" s="72">
        <v>0.5037</v>
      </c>
      <c r="C74" s="72">
        <v>0.3676</v>
      </c>
      <c r="E74" s="74"/>
    </row>
    <row r="75" spans="1:5" ht="12.75">
      <c r="A75" s="70">
        <v>88</v>
      </c>
      <c r="B75" s="72">
        <v>0.4838</v>
      </c>
      <c r="C75" s="72">
        <v>0.3458</v>
      </c>
      <c r="E75" s="74"/>
    </row>
    <row r="76" spans="1:5" ht="12.75">
      <c r="A76" s="70">
        <v>89</v>
      </c>
      <c r="B76" s="72">
        <v>0.4632</v>
      </c>
      <c r="C76" s="72">
        <v>0.3232</v>
      </c>
      <c r="E76" s="74"/>
    </row>
    <row r="77" spans="1:5" ht="12.75">
      <c r="A77" s="70">
        <v>90</v>
      </c>
      <c r="B77" s="72">
        <v>0.4419</v>
      </c>
      <c r="C77" s="72">
        <v>0.2998</v>
      </c>
      <c r="E77" s="74"/>
    </row>
    <row r="78" spans="1:12" ht="12.75">
      <c r="A78" s="70">
        <v>91</v>
      </c>
      <c r="B78" s="72">
        <v>0.4198</v>
      </c>
      <c r="C78" s="72">
        <v>0.2756</v>
      </c>
      <c r="E78" s="74"/>
      <c r="F78" s="67"/>
      <c r="G78" s="67"/>
      <c r="H78" s="67"/>
      <c r="I78" s="67"/>
      <c r="J78" s="67"/>
      <c r="K78" s="67"/>
      <c r="L78" s="67"/>
    </row>
    <row r="79" spans="1:5" ht="12.75">
      <c r="A79" s="70">
        <v>92</v>
      </c>
      <c r="B79" s="72">
        <v>0.3971</v>
      </c>
      <c r="C79" s="72">
        <v>0.2507</v>
      </c>
      <c r="E79" s="74"/>
    </row>
    <row r="80" spans="1:5" ht="12.75">
      <c r="A80" s="70">
        <v>93</v>
      </c>
      <c r="B80" s="72">
        <v>0.3737</v>
      </c>
      <c r="C80" s="72">
        <v>0.225</v>
      </c>
      <c r="E80" s="74"/>
    </row>
    <row r="81" spans="1:5" ht="12.75">
      <c r="A81" s="70">
        <v>94</v>
      </c>
      <c r="B81" s="72">
        <v>0.3496</v>
      </c>
      <c r="C81" s="72">
        <v>0.1985</v>
      </c>
      <c r="E81" s="74"/>
    </row>
    <row r="82" spans="1:5" ht="12.75">
      <c r="A82" s="70">
        <v>95</v>
      </c>
      <c r="B82" s="72">
        <v>0.3248</v>
      </c>
      <c r="C82" s="72">
        <v>0.1712</v>
      </c>
      <c r="E82" s="74"/>
    </row>
    <row r="83" spans="1:6" ht="12.75">
      <c r="A83" s="70">
        <v>96</v>
      </c>
      <c r="B83" s="72">
        <v>0.2992</v>
      </c>
      <c r="C83" s="72">
        <v>0.1431</v>
      </c>
      <c r="E83" s="74"/>
      <c r="F83" s="67"/>
    </row>
    <row r="84" spans="1:5" ht="12.75">
      <c r="A84" s="70">
        <v>97</v>
      </c>
      <c r="B84" s="72">
        <v>0.273</v>
      </c>
      <c r="C84" s="72">
        <v>0.1143</v>
      </c>
      <c r="E84" s="74"/>
    </row>
    <row r="85" spans="1:5" ht="12.75">
      <c r="A85" s="70">
        <v>98</v>
      </c>
      <c r="B85" s="72">
        <v>0.2461</v>
      </c>
      <c r="C85" s="72">
        <v>0.0847</v>
      </c>
      <c r="E85" s="74"/>
    </row>
    <row r="86" spans="1:5" ht="12.75">
      <c r="A86" s="70">
        <v>99</v>
      </c>
      <c r="B86" s="72">
        <v>0.2185</v>
      </c>
      <c r="C86" s="72">
        <v>0.0543</v>
      </c>
      <c r="E86" s="74"/>
    </row>
    <row r="87" spans="1:5" ht="12.75">
      <c r="A87" s="70">
        <v>100</v>
      </c>
      <c r="B87" s="72">
        <v>0.1902</v>
      </c>
      <c r="C87" s="72">
        <v>0.0231</v>
      </c>
      <c r="E87" s="74"/>
    </row>
  </sheetData>
  <sheetProtection/>
  <mergeCells count="1">
    <mergeCell ref="B2:C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6384" width="11.421875" style="48" customWidth="1"/>
  </cols>
  <sheetData>
    <row r="1" ht="15.75">
      <c r="A1" s="47"/>
    </row>
    <row r="2" ht="15.75">
      <c r="A2" s="47"/>
    </row>
    <row r="3" ht="15.75">
      <c r="A3" s="47"/>
    </row>
    <row r="4" ht="15.75">
      <c r="A4" s="47"/>
    </row>
    <row r="5" ht="15.75">
      <c r="A5" s="47"/>
    </row>
    <row r="6" ht="15.75">
      <c r="A6" s="47"/>
    </row>
    <row r="7" ht="15.75">
      <c r="A7" s="47"/>
    </row>
    <row r="8" ht="15.75">
      <c r="A8" s="47"/>
    </row>
    <row r="9" ht="15.75">
      <c r="A9" s="47"/>
    </row>
    <row r="10" ht="15.75">
      <c r="A10" s="47"/>
    </row>
    <row r="11" ht="15.75">
      <c r="A11" s="47"/>
    </row>
    <row r="12" ht="15.75">
      <c r="A12" s="47"/>
    </row>
    <row r="13" ht="15.75">
      <c r="A13" s="47"/>
    </row>
    <row r="14" ht="15.75">
      <c r="A14" s="47"/>
    </row>
    <row r="15" ht="15.75">
      <c r="A15" s="47"/>
    </row>
    <row r="16" ht="15.75">
      <c r="A16" s="47"/>
    </row>
    <row r="17" ht="15.75">
      <c r="A17" s="47"/>
    </row>
    <row r="18" ht="15.75">
      <c r="A18" s="47"/>
    </row>
    <row r="19" ht="15.75">
      <c r="A19" s="47"/>
    </row>
    <row r="20" ht="15.75">
      <c r="A20" s="47"/>
    </row>
    <row r="21" ht="15.75">
      <c r="A21" s="47"/>
    </row>
    <row r="22" ht="15.75">
      <c r="A22" s="49"/>
    </row>
    <row r="23" ht="15.75">
      <c r="A23" s="49"/>
    </row>
    <row r="24" ht="15.75">
      <c r="A24" s="49"/>
    </row>
    <row r="25" ht="15.75">
      <c r="A25" s="4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Kiene Michael</cp:lastModifiedBy>
  <cp:lastPrinted>2010-02-19T20:23:49Z</cp:lastPrinted>
  <dcterms:created xsi:type="dcterms:W3CDTF">2010-02-03T23:53:43Z</dcterms:created>
  <dcterms:modified xsi:type="dcterms:W3CDTF">2016-02-11T08:47:45Z</dcterms:modified>
  <cp:category/>
  <cp:version/>
  <cp:contentType/>
  <cp:contentStatus/>
</cp:coreProperties>
</file>